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2020" sheetId="1" state="visible" r:id="rId2"/>
    <sheet name="2021" sheetId="2" state="visible" r:id="rId3"/>
    <sheet name="2022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<sst xmlns="http://schemas.openxmlformats.org/spreadsheetml/2006/main" count="144" uniqueCount="85">
  <si>
    <t xml:space="preserve">TRESORERIE 2019-2020</t>
  </si>
  <si>
    <t xml:space="preserve">Mai PHOTO</t>
  </si>
  <si>
    <t xml:space="preserve">Cotis.</t>
  </si>
  <si>
    <t xml:space="preserve">Subv.</t>
  </si>
  <si>
    <t xml:space="preserve">FPF</t>
  </si>
  <si>
    <t xml:space="preserve">DON</t>
  </si>
  <si>
    <t xml:space="preserve">Livres</t>
  </si>
  <si>
    <t xml:space="preserve">justif ?</t>
  </si>
  <si>
    <t xml:space="preserve">A nouveau</t>
  </si>
  <si>
    <t xml:space="preserve">date</t>
  </si>
  <si>
    <t xml:space="preserve">Réf.</t>
  </si>
  <si>
    <t xml:space="preserve">LIBELLE</t>
  </si>
  <si>
    <t xml:space="preserve">SOLDE</t>
  </si>
  <si>
    <t xml:space="preserve">Facture ?</t>
  </si>
  <si>
    <t xml:space="preserve">A Nouveau</t>
  </si>
  <si>
    <t xml:space="preserve">Location</t>
  </si>
  <si>
    <t xml:space="preserve">Publicité</t>
  </si>
  <si>
    <t xml:space="preserve">Autres</t>
  </si>
  <si>
    <t xml:space="preserve">Administr.</t>
  </si>
  <si>
    <t xml:space="preserve">Livre </t>
  </si>
  <si>
    <t xml:space="preserve">Divers</t>
  </si>
  <si>
    <t xml:space="preserve">Solde 31/08/19</t>
  </si>
  <si>
    <t xml:space="preserve">Tres. Colomiers Prêt photo 2019</t>
  </si>
  <si>
    <t xml:space="preserve">Solde 30/09/19</t>
  </si>
  <si>
    <t xml:space="preserve">Frais sur virement</t>
  </si>
  <si>
    <t xml:space="preserve">Virement FPF</t>
  </si>
  <si>
    <t xml:space="preserve">Remise de chèque R2</t>
  </si>
  <si>
    <t xml:space="preserve">Remise de chèque R1</t>
  </si>
  <si>
    <t xml:space="preserve">Justificatif ?</t>
  </si>
  <si>
    <t xml:space="preserve">Solde 29/11/19</t>
  </si>
  <si>
    <t xml:space="preserve">20,12,19</t>
  </si>
  <si>
    <t xml:space="preserve">Craipeau Rbt adhésion fédé Eruwene</t>
  </si>
  <si>
    <t xml:space="preserve">MAIF</t>
  </si>
  <si>
    <t xml:space="preserve">Frais Commande Cyber pass</t>
  </si>
  <si>
    <t xml:space="preserve">Rem chq nulle</t>
  </si>
  <si>
    <t xml:space="preserve">Rem de chèque</t>
  </si>
  <si>
    <t xml:space="preserve">URAMIP 2018-2019 chq du 22,06,19</t>
  </si>
  <si>
    <t xml:space="preserve">Rem de chèque SAINTY 29,04,19</t>
  </si>
  <si>
    <t xml:space="preserve">Solde 31/01/20</t>
  </si>
  <si>
    <t xml:space="preserve">Fédération</t>
  </si>
  <si>
    <t xml:space="preserve">Département de la Hte Gne</t>
  </si>
  <si>
    <t xml:space="preserve">Solde 28/02/20</t>
  </si>
  <si>
    <t xml:space="preserve">1351007 ???</t>
  </si>
  <si>
    <t xml:space="preserve">Pépinières Engadou</t>
  </si>
  <si>
    <t xml:space="preserve">Virt</t>
  </si>
  <si>
    <t xml:space="preserve">Fédération concours livre</t>
  </si>
  <si>
    <t xml:space="preserve">Net Collect Housse</t>
  </si>
  <si>
    <t xml:space="preserve">Solde 31/03/2020</t>
  </si>
  <si>
    <t xml:space="preserve">Fédération rbt concours livre</t>
  </si>
  <si>
    <t xml:space="preserve">Subvention Saint Sulpice</t>
  </si>
  <si>
    <t xml:space="preserve">Solde 31/08/20</t>
  </si>
  <si>
    <t xml:space="preserve">report</t>
  </si>
  <si>
    <t xml:space="preserve">Recettes</t>
  </si>
  <si>
    <t xml:space="preserve">Dépenses</t>
  </si>
  <si>
    <t xml:space="preserve">bilan</t>
  </si>
  <si>
    <t xml:space="preserve">TRESORERIE 2020-2021</t>
  </si>
  <si>
    <t xml:space="preserve">Remise de chèques RM1</t>
  </si>
  <si>
    <t xml:space="preserve">Remise de chèques RC1</t>
  </si>
  <si>
    <t xml:space="preserve">remise de chèques RC2</t>
  </si>
  <si>
    <t xml:space="preserve">remise de chèques RC3</t>
  </si>
  <si>
    <t xml:space="preserve">Remise de chèques RM2</t>
  </si>
  <si>
    <t xml:space="preserve">remise de chèques RC4</t>
  </si>
  <si>
    <t xml:space="preserve">LWS site internet</t>
  </si>
  <si>
    <t xml:space="preserve">Remise de chèques RC5</t>
  </si>
  <si>
    <t xml:space="preserve">Imagin expo</t>
  </si>
  <si>
    <t xml:space="preserve">virement</t>
  </si>
  <si>
    <t xml:space="preserve">Remise de chèques RM3</t>
  </si>
  <si>
    <t xml:space="preserve">frais claude marty</t>
  </si>
  <si>
    <t xml:space="preserve">TRESORERIE 2021-2022</t>
  </si>
  <si>
    <t xml:space="preserve">Remise de chèques MS1</t>
  </si>
  <si>
    <t xml:space="preserve">D3EJWXN </t>
  </si>
  <si>
    <t xml:space="preserve">Remise de chèques CC2</t>
  </si>
  <si>
    <t xml:space="preserve">D3EJWXM </t>
  </si>
  <si>
    <t xml:space="preserve">CC1</t>
  </si>
  <si>
    <t xml:space="preserve">DEZBANF </t>
  </si>
  <si>
    <t xml:space="preserve">CC3</t>
  </si>
  <si>
    <t xml:space="preserve">OVH</t>
  </si>
  <si>
    <t xml:space="preserve">557</t>
  </si>
  <si>
    <t xml:space="preserve">CC4</t>
  </si>
  <si>
    <t xml:space="preserve">MF1</t>
  </si>
  <si>
    <t xml:space="preserve">MF2</t>
  </si>
  <si>
    <t xml:space="preserve">09ZLZGV </t>
  </si>
  <si>
    <t xml:space="preserve">CC5</t>
  </si>
  <si>
    <t xml:space="preserve">09ZLZGW </t>
  </si>
  <si>
    <t xml:space="preserve">CC6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</si>
</sst>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d/m"/>
    <numFmt numFmtId="167" formatCode="0.00"/>
    <numFmt numFmtId="168" formatCode="dd/mm/yy"/>
    <numFmt numFmtId="169" formatCode="@"/>
  </numFmts>
  <fonts count="25">
    <font>
      <sz val="11"/>
      <name val="Comic Sans MS"/>
      <family val="4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4"/>
      <color rgb="FF000000"/>
      <name val="Calibri"/>
      <family val="2"/>
      <charset val="1"/>
    </font>
    <font>
      <sz val="14"/>
      <name val="Arial"/>
      <family val="2"/>
      <charset val="1"/>
    </font>
    <font>
      <sz val="14"/>
      <name val="Calibri"/>
      <family val="2"/>
      <charset val="1"/>
    </font>
    <font>
      <sz val="10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sz val="12"/>
      <color rgb="FFFF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rgb="FFFF00FF"/>
      <name val="Arial"/>
      <family val="2"/>
      <charset val="1"/>
    </font>
    <font>
      <sz val="12"/>
      <name val="Calibri"/>
      <family val="2"/>
      <charset val="1"/>
    </font>
    <font>
      <b val="true"/>
      <sz val="12"/>
      <color rgb="FFFF00FF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omic Sans MS"/>
      <family val="4"/>
      <charset val="1"/>
    </font>
    <font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8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8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6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6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6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6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S9" activeCellId="0" sqref="S9"/>
    </sheetView>
  </sheetViews>
  <sheetFormatPr defaultColWidth="9.48046875" defaultRowHeight="13.8" zeroHeight="false" outlineLevelRow="0" outlineLevelCol="0"/>
  <cols>
    <col collapsed="false" customWidth="true" hidden="false" outlineLevel="0" max="1" min="1" style="0" width="7.58"/>
    <col collapsed="false" customWidth="true" hidden="false" outlineLevel="0" max="2" min="2" style="0" width="9.25"/>
    <col collapsed="false" customWidth="true" hidden="false" outlineLevel="0" max="4" min="4" style="0" width="7.49"/>
    <col collapsed="false" customWidth="true" hidden="false" outlineLevel="0" max="5" min="5" style="0" width="7.27"/>
    <col collapsed="false" customWidth="true" hidden="false" outlineLevel="0" max="6" min="6" style="0" width="6.25"/>
    <col collapsed="false" customWidth="true" hidden="false" outlineLevel="0" max="7" min="7" style="0" width="8.97"/>
    <col collapsed="false" customWidth="true" hidden="false" outlineLevel="0" max="8" min="8" style="0" width="8.39"/>
    <col collapsed="false" customWidth="true" hidden="false" outlineLevel="0" max="9" min="9" style="1" width="11.24"/>
    <col collapsed="false" customWidth="true" hidden="false" outlineLevel="0" max="10" min="10" style="0" width="29.74"/>
    <col collapsed="false" customWidth="true" hidden="false" outlineLevel="0" max="11" min="11" style="0" width="10.97"/>
    <col collapsed="false" customWidth="true" hidden="false" outlineLevel="0" max="12" min="12" style="0" width="9.36"/>
    <col collapsed="false" customWidth="true" hidden="false" outlineLevel="0" max="13" min="13" style="0" width="10.97"/>
    <col collapsed="false" customWidth="true" hidden="false" outlineLevel="0" max="15" min="15" style="0" width="8.82"/>
    <col collapsed="false" customWidth="true" hidden="false" outlineLevel="0" max="16" min="16" style="0" width="10.5"/>
    <col collapsed="false" customWidth="true" hidden="false" outlineLevel="0" max="18" min="18" style="0" width="8.82"/>
    <col collapsed="false" customWidth="true" hidden="false" outlineLevel="0" max="19" min="19" style="0" width="10.97"/>
    <col collapsed="false" customWidth="true" hidden="false" outlineLevel="0" max="20" min="20" style="0" width="8.05"/>
    <col collapsed="false" customWidth="true" hidden="false" outlineLevel="0" max="255" min="21" style="0" width="10.97"/>
  </cols>
  <sheetData>
    <row r="1" s="3" customFormat="true" ht="17.35" hidden="false" customHeight="false" outlineLevel="0" collapsed="false">
      <c r="A1" s="2" t="s">
        <v>0</v>
      </c>
      <c r="H1" s="4"/>
      <c r="I1" s="5"/>
      <c r="J1" s="6"/>
      <c r="K1" s="7"/>
    </row>
    <row r="2" s="8" customFormat="true" ht="12.8" hidden="false" customHeight="false" outlineLevel="0" collapsed="false">
      <c r="G2" s="9"/>
      <c r="H2" s="10"/>
      <c r="I2" s="11"/>
      <c r="J2" s="12"/>
      <c r="K2" s="13"/>
      <c r="L2" s="14"/>
      <c r="N2" s="15" t="s">
        <v>1</v>
      </c>
      <c r="O2" s="15"/>
      <c r="P2" s="15"/>
    </row>
    <row r="3" s="24" customFormat="true" ht="15" hidden="false" customHeight="false" outlineLevel="0" collapsed="false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6" t="s">
        <v>8</v>
      </c>
      <c r="H3" s="18" t="s">
        <v>9</v>
      </c>
      <c r="I3" s="19" t="s">
        <v>10</v>
      </c>
      <c r="J3" s="20" t="s">
        <v>11</v>
      </c>
      <c r="K3" s="20" t="s">
        <v>12</v>
      </c>
      <c r="L3" s="21" t="s">
        <v>13</v>
      </c>
      <c r="M3" s="22" t="s">
        <v>14</v>
      </c>
      <c r="N3" s="23" t="s">
        <v>15</v>
      </c>
      <c r="O3" s="23" t="s">
        <v>16</v>
      </c>
      <c r="P3" s="23" t="s">
        <v>17</v>
      </c>
      <c r="Q3" s="22" t="s">
        <v>18</v>
      </c>
      <c r="R3" s="22" t="s">
        <v>4</v>
      </c>
      <c r="S3" s="22" t="s">
        <v>19</v>
      </c>
      <c r="T3" s="22" t="s">
        <v>20</v>
      </c>
    </row>
    <row r="4" s="33" customFormat="true" ht="15" hidden="false" customHeight="false" outlineLevel="0" collapsed="false">
      <c r="A4" s="25"/>
      <c r="B4" s="25"/>
      <c r="C4" s="25"/>
      <c r="D4" s="25"/>
      <c r="E4" s="25"/>
      <c r="F4" s="25"/>
      <c r="G4" s="25"/>
      <c r="H4" s="26"/>
      <c r="I4" s="27"/>
      <c r="J4" s="28" t="s">
        <v>21</v>
      </c>
      <c r="K4" s="29" t="n">
        <v>652.7</v>
      </c>
      <c r="L4" s="30"/>
      <c r="M4" s="31"/>
      <c r="N4" s="32"/>
      <c r="O4" s="32"/>
      <c r="P4" s="32"/>
      <c r="Q4" s="31"/>
      <c r="R4" s="31"/>
      <c r="S4" s="31"/>
      <c r="T4" s="31"/>
    </row>
    <row r="5" s="38" customFormat="true" ht="15" hidden="false" customHeight="false" outlineLevel="0" collapsed="false">
      <c r="A5" s="25"/>
      <c r="B5" s="25" t="n">
        <v>243.75</v>
      </c>
      <c r="C5" s="25"/>
      <c r="D5" s="25"/>
      <c r="E5" s="25"/>
      <c r="F5" s="25"/>
      <c r="G5" s="25"/>
      <c r="H5" s="34" t="n">
        <v>42639</v>
      </c>
      <c r="I5" s="35"/>
      <c r="J5" s="36" t="s">
        <v>22</v>
      </c>
      <c r="K5" s="37" t="n">
        <f aca="false">SUM(A5:G5)-SUM(L5:T5)+K4</f>
        <v>896.45</v>
      </c>
      <c r="L5" s="31"/>
      <c r="M5" s="31"/>
      <c r="N5" s="32"/>
      <c r="O5" s="32"/>
      <c r="P5" s="32"/>
      <c r="Q5" s="31"/>
      <c r="R5" s="31"/>
      <c r="S5" s="31"/>
      <c r="T5" s="31"/>
    </row>
    <row r="6" s="33" customFormat="true" ht="15" hidden="false" customHeight="false" outlineLevel="0" collapsed="false">
      <c r="A6" s="25"/>
      <c r="B6" s="25"/>
      <c r="C6" s="25"/>
      <c r="D6" s="25"/>
      <c r="E6" s="25"/>
      <c r="F6" s="25"/>
      <c r="G6" s="25"/>
      <c r="H6" s="26"/>
      <c r="I6" s="27"/>
      <c r="J6" s="28" t="s">
        <v>23</v>
      </c>
      <c r="K6" s="29" t="n">
        <v>896.45</v>
      </c>
      <c r="L6" s="30"/>
      <c r="M6" s="31"/>
      <c r="N6" s="32"/>
      <c r="O6" s="32"/>
      <c r="P6" s="32"/>
      <c r="Q6" s="31"/>
      <c r="R6" s="31"/>
      <c r="S6" s="31"/>
      <c r="T6" s="31"/>
    </row>
    <row r="7" s="38" customFormat="true" ht="15" hidden="false" customHeight="false" outlineLevel="0" collapsed="false">
      <c r="A7" s="25"/>
      <c r="B7" s="25"/>
      <c r="C7" s="25"/>
      <c r="D7" s="25"/>
      <c r="E7" s="25"/>
      <c r="F7" s="25"/>
      <c r="G7" s="25"/>
      <c r="H7" s="34"/>
      <c r="I7" s="35"/>
      <c r="J7" s="36" t="s">
        <v>24</v>
      </c>
      <c r="K7" s="37" t="n">
        <f aca="false">SUM(A7:G7)-SUM(L7:T7)+K5</f>
        <v>891.85</v>
      </c>
      <c r="L7" s="31"/>
      <c r="M7" s="31"/>
      <c r="N7" s="32"/>
      <c r="O7" s="32"/>
      <c r="P7" s="32"/>
      <c r="Q7" s="31"/>
      <c r="R7" s="31"/>
      <c r="S7" s="31"/>
      <c r="T7" s="31" t="n">
        <v>4.6</v>
      </c>
    </row>
    <row r="8" s="38" customFormat="true" ht="15" hidden="false" customHeight="false" outlineLevel="0" collapsed="false">
      <c r="A8" s="25"/>
      <c r="B8" s="25"/>
      <c r="C8" s="25"/>
      <c r="D8" s="25"/>
      <c r="E8" s="25"/>
      <c r="F8" s="25"/>
      <c r="G8" s="25"/>
      <c r="H8" s="34"/>
      <c r="I8" s="35"/>
      <c r="J8" s="36" t="s">
        <v>25</v>
      </c>
      <c r="K8" s="37" t="n">
        <f aca="false">SUM(A8:G8)-SUM(L8:T8)+K7</f>
        <v>246.85</v>
      </c>
      <c r="L8" s="31"/>
      <c r="M8" s="31"/>
      <c r="N8" s="32"/>
      <c r="O8" s="32"/>
      <c r="P8" s="32"/>
      <c r="Q8" s="31"/>
      <c r="R8" s="31" t="n">
        <v>645</v>
      </c>
      <c r="S8" s="31"/>
      <c r="T8" s="31"/>
    </row>
    <row r="9" s="38" customFormat="true" ht="15" hidden="false" customHeight="false" outlineLevel="0" collapsed="false">
      <c r="A9" s="25" t="n">
        <v>380</v>
      </c>
      <c r="B9" s="25"/>
      <c r="C9" s="25" t="n">
        <v>38</v>
      </c>
      <c r="D9" s="25"/>
      <c r="E9" s="25"/>
      <c r="F9" s="25"/>
      <c r="G9" s="25"/>
      <c r="H9" s="34"/>
      <c r="I9" s="35" t="n">
        <v>3000572</v>
      </c>
      <c r="J9" s="36" t="s">
        <v>26</v>
      </c>
      <c r="K9" s="37" t="n">
        <f aca="false">SUM(A9:G9)-SUM(L9:T9)+K8</f>
        <v>664.85</v>
      </c>
      <c r="L9" s="31"/>
      <c r="M9" s="31"/>
      <c r="N9" s="32"/>
      <c r="O9" s="32"/>
      <c r="P9" s="32"/>
      <c r="Q9" s="31"/>
      <c r="R9" s="31"/>
      <c r="S9" s="31"/>
      <c r="T9" s="31"/>
    </row>
    <row r="10" s="38" customFormat="true" ht="15" hidden="false" customHeight="false" outlineLevel="0" collapsed="false">
      <c r="A10" s="25" t="n">
        <v>360</v>
      </c>
      <c r="B10" s="25"/>
      <c r="C10" s="25" t="n">
        <f aca="false">171+66</f>
        <v>237</v>
      </c>
      <c r="D10" s="25"/>
      <c r="E10" s="25"/>
      <c r="F10" s="25"/>
      <c r="G10" s="25"/>
      <c r="H10" s="34"/>
      <c r="I10" s="35" t="n">
        <v>3000571</v>
      </c>
      <c r="J10" s="36" t="s">
        <v>27</v>
      </c>
      <c r="K10" s="37" t="n">
        <f aca="false">SUM(A10:G10)-SUM(L10:T10)+K9</f>
        <v>1261.85</v>
      </c>
      <c r="L10" s="31"/>
      <c r="M10" s="31"/>
      <c r="N10" s="32"/>
      <c r="O10" s="32"/>
      <c r="P10" s="32"/>
      <c r="Q10" s="31"/>
      <c r="R10" s="31"/>
      <c r="S10" s="31"/>
      <c r="T10" s="31"/>
    </row>
    <row r="11" s="44" customFormat="true" ht="15" hidden="false" customHeight="false" outlineLevel="0" collapsed="false">
      <c r="A11" s="39" t="n">
        <v>60</v>
      </c>
      <c r="B11" s="39"/>
      <c r="C11" s="39"/>
      <c r="D11" s="39"/>
      <c r="E11" s="39"/>
      <c r="F11" s="39"/>
      <c r="G11" s="39"/>
      <c r="H11" s="40"/>
      <c r="I11" s="41" t="n">
        <v>2538477</v>
      </c>
      <c r="J11" s="39" t="s">
        <v>27</v>
      </c>
      <c r="K11" s="42" t="n">
        <f aca="false">SUM(A11:G11)-SUM(L11:T11)+K10</f>
        <v>1321.85</v>
      </c>
      <c r="L11" s="43" t="s">
        <v>28</v>
      </c>
      <c r="M11" s="43"/>
      <c r="N11" s="43"/>
      <c r="O11" s="43"/>
      <c r="P11" s="43"/>
      <c r="Q11" s="43"/>
      <c r="R11" s="43"/>
      <c r="S11" s="43"/>
      <c r="T11" s="43"/>
    </row>
    <row r="12" s="33" customFormat="true" ht="15" hidden="false" customHeight="false" outlineLevel="0" collapsed="false">
      <c r="A12" s="25"/>
      <c r="B12" s="25"/>
      <c r="C12" s="25"/>
      <c r="D12" s="25"/>
      <c r="E12" s="25"/>
      <c r="F12" s="25"/>
      <c r="G12" s="25"/>
      <c r="H12" s="26"/>
      <c r="I12" s="27"/>
      <c r="J12" s="28" t="s">
        <v>29</v>
      </c>
      <c r="K12" s="29" t="n">
        <v>1321.85</v>
      </c>
      <c r="L12" s="30"/>
      <c r="M12" s="31"/>
      <c r="N12" s="32"/>
      <c r="O12" s="32"/>
      <c r="P12" s="32"/>
      <c r="Q12" s="31"/>
      <c r="R12" s="31"/>
      <c r="S12" s="31"/>
      <c r="T12" s="31"/>
    </row>
    <row r="13" s="38" customFormat="true" ht="15" hidden="false" customHeight="false" outlineLevel="0" collapsed="false">
      <c r="A13" s="25"/>
      <c r="B13" s="25"/>
      <c r="C13" s="25"/>
      <c r="D13" s="25"/>
      <c r="E13" s="25"/>
      <c r="F13" s="25"/>
      <c r="G13" s="25"/>
      <c r="H13" s="34" t="s">
        <v>30</v>
      </c>
      <c r="I13" s="35" t="n">
        <v>544</v>
      </c>
      <c r="J13" s="36" t="s">
        <v>31</v>
      </c>
      <c r="K13" s="37" t="n">
        <f aca="false">SUM(A13:G13)-SUM(L13:T13)+K11</f>
        <v>1261.85</v>
      </c>
      <c r="L13" s="31" t="n">
        <v>60</v>
      </c>
      <c r="M13" s="31"/>
      <c r="N13" s="32"/>
      <c r="O13" s="32"/>
      <c r="P13" s="32"/>
      <c r="Q13" s="31"/>
      <c r="R13" s="31"/>
      <c r="S13" s="31"/>
      <c r="T13" s="31"/>
    </row>
    <row r="14" s="38" customFormat="true" ht="15" hidden="false" customHeight="false" outlineLevel="0" collapsed="false">
      <c r="A14" s="25"/>
      <c r="B14" s="25"/>
      <c r="C14" s="25"/>
      <c r="D14" s="25"/>
      <c r="E14" s="25"/>
      <c r="F14" s="25"/>
      <c r="G14" s="25"/>
      <c r="H14" s="34" t="s">
        <v>30</v>
      </c>
      <c r="I14" s="35" t="n">
        <v>545</v>
      </c>
      <c r="J14" s="36" t="s">
        <v>32</v>
      </c>
      <c r="K14" s="37" t="n">
        <f aca="false">SUM(A14:G14)-SUM(L14:T14)+K13</f>
        <v>1065.08</v>
      </c>
      <c r="L14" s="31"/>
      <c r="M14" s="31"/>
      <c r="N14" s="32"/>
      <c r="O14" s="32"/>
      <c r="P14" s="32"/>
      <c r="Q14" s="31"/>
      <c r="R14" s="31"/>
      <c r="S14" s="31"/>
      <c r="T14" s="31" t="n">
        <v>196.77</v>
      </c>
    </row>
    <row r="15" s="38" customFormat="true" ht="15" hidden="false" customHeight="false" outlineLevel="0" collapsed="false">
      <c r="A15" s="25"/>
      <c r="B15" s="25"/>
      <c r="C15" s="25"/>
      <c r="D15" s="25"/>
      <c r="E15" s="25"/>
      <c r="F15" s="25"/>
      <c r="G15" s="25"/>
      <c r="H15" s="34"/>
      <c r="I15" s="35"/>
      <c r="J15" s="36" t="s">
        <v>33</v>
      </c>
      <c r="K15" s="37" t="n">
        <f aca="false">SUM(A15:G15)-SUM(L15:T15)+K14</f>
        <v>1055.08</v>
      </c>
      <c r="L15" s="31"/>
      <c r="M15" s="31"/>
      <c r="N15" s="32"/>
      <c r="O15" s="32"/>
      <c r="P15" s="32"/>
      <c r="Q15" s="31"/>
      <c r="R15" s="31"/>
      <c r="S15" s="31"/>
      <c r="T15" s="31" t="n">
        <v>10</v>
      </c>
    </row>
    <row r="16" s="33" customFormat="true" ht="15" hidden="false" customHeight="false" outlineLevel="0" collapsed="false">
      <c r="A16" s="25"/>
      <c r="B16" s="25"/>
      <c r="C16" s="25"/>
      <c r="D16" s="25"/>
      <c r="E16" s="25"/>
      <c r="F16" s="25"/>
      <c r="G16" s="25"/>
      <c r="H16" s="26"/>
      <c r="I16" s="35" t="n">
        <v>3000573</v>
      </c>
      <c r="J16" s="36" t="s">
        <v>34</v>
      </c>
      <c r="K16" s="37" t="n">
        <f aca="false">SUM(A16:G16)-SUM(L16:T16)+K15</f>
        <v>1055.08</v>
      </c>
      <c r="L16" s="30"/>
      <c r="M16" s="31"/>
      <c r="N16" s="32"/>
      <c r="O16" s="32"/>
      <c r="P16" s="32"/>
      <c r="Q16" s="31"/>
      <c r="R16" s="31"/>
      <c r="S16" s="31"/>
      <c r="T16" s="31"/>
    </row>
    <row r="17" s="38" customFormat="true" ht="15" hidden="false" customHeight="false" outlineLevel="0" collapsed="false">
      <c r="A17" s="25" t="n">
        <v>330</v>
      </c>
      <c r="B17" s="25"/>
      <c r="C17" s="25" t="n">
        <f aca="false">133+44</f>
        <v>177</v>
      </c>
      <c r="D17" s="25"/>
      <c r="E17" s="25"/>
      <c r="F17" s="25"/>
      <c r="G17" s="25"/>
      <c r="H17" s="34"/>
      <c r="I17" s="35" t="n">
        <v>3000574</v>
      </c>
      <c r="J17" s="36" t="s">
        <v>35</v>
      </c>
      <c r="K17" s="37" t="n">
        <f aca="false">SUM(A17:G17)-SUM(L17:T17)+K16</f>
        <v>1562.08</v>
      </c>
      <c r="L17" s="31"/>
      <c r="M17" s="31"/>
      <c r="N17" s="32"/>
      <c r="O17" s="32"/>
      <c r="P17" s="32"/>
      <c r="Q17" s="31"/>
      <c r="R17" s="31"/>
      <c r="S17" s="31"/>
      <c r="T17" s="31"/>
    </row>
    <row r="18" s="38" customFormat="true" ht="15" hidden="false" customHeight="false" outlineLevel="0" collapsed="false">
      <c r="A18" s="25" t="n">
        <v>330</v>
      </c>
      <c r="B18" s="25"/>
      <c r="C18" s="25"/>
      <c r="D18" s="25"/>
      <c r="E18" s="25"/>
      <c r="F18" s="25"/>
      <c r="G18" s="25"/>
      <c r="H18" s="34"/>
      <c r="I18" s="35" t="n">
        <v>3000575</v>
      </c>
      <c r="J18" s="36" t="s">
        <v>35</v>
      </c>
      <c r="K18" s="37" t="n">
        <f aca="false">SUM(A18:G18)-SUM(L18:T18)+K17</f>
        <v>1892.08</v>
      </c>
      <c r="L18" s="31"/>
      <c r="M18" s="31"/>
      <c r="N18" s="32"/>
      <c r="O18" s="32"/>
      <c r="P18" s="32"/>
      <c r="Q18" s="31"/>
      <c r="R18" s="31"/>
      <c r="S18" s="31"/>
      <c r="T18" s="31"/>
    </row>
    <row r="19" s="38" customFormat="true" ht="15" hidden="false" customHeight="false" outlineLevel="0" collapsed="false">
      <c r="A19" s="25"/>
      <c r="B19" s="25"/>
      <c r="C19" s="25"/>
      <c r="D19" s="25"/>
      <c r="E19" s="25"/>
      <c r="F19" s="25"/>
      <c r="G19" s="25" t="n">
        <v>60</v>
      </c>
      <c r="H19" s="34"/>
      <c r="I19" s="35" t="n">
        <v>3000576</v>
      </c>
      <c r="J19" s="36" t="s">
        <v>36</v>
      </c>
      <c r="K19" s="37" t="n">
        <f aca="false">SUM(A19:G19)-SUM(L19:T19)+K18</f>
        <v>1952.08</v>
      </c>
      <c r="L19" s="31"/>
      <c r="M19" s="31"/>
      <c r="N19" s="32"/>
      <c r="O19" s="32"/>
      <c r="P19" s="32"/>
      <c r="Q19" s="31"/>
      <c r="R19" s="31"/>
      <c r="S19" s="31"/>
      <c r="T19" s="31"/>
    </row>
    <row r="20" s="38" customFormat="true" ht="15" hidden="false" customHeight="false" outlineLevel="0" collapsed="false">
      <c r="A20" s="25" t="n">
        <v>270</v>
      </c>
      <c r="B20" s="25"/>
      <c r="C20" s="25" t="n">
        <f aca="false">44+76</f>
        <v>120</v>
      </c>
      <c r="D20" s="25"/>
      <c r="E20" s="25"/>
      <c r="F20" s="25"/>
      <c r="G20" s="25"/>
      <c r="H20" s="34"/>
      <c r="I20" s="35" t="n">
        <v>3000577</v>
      </c>
      <c r="J20" s="36" t="s">
        <v>35</v>
      </c>
      <c r="K20" s="37" t="n">
        <f aca="false">SUM(A20:G20)-SUM(L20:T20)+K19</f>
        <v>2342.08</v>
      </c>
      <c r="L20" s="31"/>
      <c r="M20" s="31"/>
      <c r="N20" s="32"/>
      <c r="O20" s="32"/>
      <c r="P20" s="32"/>
      <c r="Q20" s="31"/>
      <c r="R20" s="31"/>
      <c r="S20" s="31"/>
      <c r="T20" s="31"/>
    </row>
    <row r="21" s="38" customFormat="true" ht="15" hidden="false" customHeight="false" outlineLevel="0" collapsed="false">
      <c r="A21" s="25"/>
      <c r="B21" s="25"/>
      <c r="C21" s="25"/>
      <c r="D21" s="25"/>
      <c r="E21" s="25"/>
      <c r="F21" s="25"/>
      <c r="G21" s="25" t="n">
        <v>30</v>
      </c>
      <c r="H21" s="34"/>
      <c r="I21" s="35" t="n">
        <v>3000570</v>
      </c>
      <c r="J21" s="36" t="s">
        <v>37</v>
      </c>
      <c r="K21" s="37" t="n">
        <f aca="false">SUM(A21:G21)-SUM(L21:T21)+K20</f>
        <v>2372.08</v>
      </c>
      <c r="L21" s="31"/>
      <c r="M21" s="31"/>
      <c r="N21" s="32"/>
      <c r="O21" s="32"/>
      <c r="P21" s="32"/>
      <c r="Q21" s="31"/>
      <c r="R21" s="31"/>
      <c r="S21" s="31"/>
      <c r="T21" s="31"/>
    </row>
    <row r="22" s="38" customFormat="true" ht="15" hidden="false" customHeight="false" outlineLevel="0" collapsed="false">
      <c r="A22" s="25" t="n">
        <v>180</v>
      </c>
      <c r="B22" s="25"/>
      <c r="C22" s="25"/>
      <c r="D22" s="25"/>
      <c r="E22" s="25"/>
      <c r="F22" s="25"/>
      <c r="G22" s="25"/>
      <c r="H22" s="34"/>
      <c r="I22" s="35" t="n">
        <v>3000578</v>
      </c>
      <c r="J22" s="36" t="s">
        <v>35</v>
      </c>
      <c r="K22" s="37" t="n">
        <f aca="false">SUM(A22:G22)-SUM(L22:T22)+K21</f>
        <v>2552.08</v>
      </c>
      <c r="L22" s="31"/>
      <c r="M22" s="31"/>
      <c r="N22" s="32"/>
      <c r="O22" s="32"/>
      <c r="P22" s="32"/>
      <c r="Q22" s="31"/>
      <c r="R22" s="31"/>
      <c r="S22" s="31"/>
      <c r="T22" s="31"/>
    </row>
    <row r="23" s="33" customFormat="true" ht="15" hidden="false" customHeight="false" outlineLevel="0" collapsed="false">
      <c r="A23" s="25"/>
      <c r="B23" s="25"/>
      <c r="C23" s="25"/>
      <c r="D23" s="25"/>
      <c r="E23" s="25"/>
      <c r="F23" s="25"/>
      <c r="G23" s="25"/>
      <c r="H23" s="26"/>
      <c r="I23" s="27"/>
      <c r="J23" s="28" t="s">
        <v>38</v>
      </c>
      <c r="K23" s="29" t="n">
        <v>2552.08</v>
      </c>
      <c r="L23" s="30"/>
      <c r="M23" s="31"/>
      <c r="N23" s="32"/>
      <c r="O23" s="32"/>
      <c r="P23" s="32"/>
      <c r="Q23" s="31"/>
      <c r="R23" s="31"/>
      <c r="S23" s="31"/>
      <c r="T23" s="31"/>
    </row>
    <row r="24" s="38" customFormat="true" ht="15" hidden="false" customHeight="false" outlineLevel="0" collapsed="false">
      <c r="A24" s="25"/>
      <c r="B24" s="25"/>
      <c r="C24" s="25"/>
      <c r="D24" s="25"/>
      <c r="E24" s="25"/>
      <c r="F24" s="25"/>
      <c r="G24" s="25"/>
      <c r="H24" s="34"/>
      <c r="I24" s="35" t="n">
        <v>546</v>
      </c>
      <c r="J24" s="36" t="s">
        <v>39</v>
      </c>
      <c r="K24" s="37" t="n">
        <f aca="false">SUM(A24:G24)-SUM(L24:T24)+K22</f>
        <v>2432.08</v>
      </c>
      <c r="L24" s="31"/>
      <c r="M24" s="31"/>
      <c r="N24" s="32"/>
      <c r="O24" s="32"/>
      <c r="P24" s="32"/>
      <c r="Q24" s="31"/>
      <c r="R24" s="31" t="n">
        <v>120</v>
      </c>
      <c r="S24" s="31"/>
      <c r="T24" s="31"/>
    </row>
    <row r="25" s="38" customFormat="true" ht="15" hidden="false" customHeight="false" outlineLevel="0" collapsed="false">
      <c r="A25" s="25"/>
      <c r="B25" s="25" t="n">
        <v>400</v>
      </c>
      <c r="C25" s="25"/>
      <c r="D25" s="25"/>
      <c r="E25" s="25"/>
      <c r="F25" s="25"/>
      <c r="G25" s="25"/>
      <c r="H25" s="34"/>
      <c r="I25" s="35"/>
      <c r="J25" s="36" t="s">
        <v>40</v>
      </c>
      <c r="K25" s="37" t="n">
        <f aca="false">SUM(A25:G25)-SUM(L25:T25)+K24</f>
        <v>2832.08</v>
      </c>
      <c r="L25" s="31"/>
      <c r="M25" s="31"/>
      <c r="N25" s="32"/>
      <c r="O25" s="32"/>
      <c r="P25" s="32"/>
      <c r="Q25" s="31"/>
      <c r="R25" s="31"/>
      <c r="S25" s="31"/>
      <c r="T25" s="31"/>
    </row>
    <row r="26" s="33" customFormat="true" ht="15" hidden="false" customHeight="false" outlineLevel="0" collapsed="false">
      <c r="A26" s="25"/>
      <c r="B26" s="25"/>
      <c r="C26" s="25"/>
      <c r="D26" s="25"/>
      <c r="E26" s="25"/>
      <c r="F26" s="25"/>
      <c r="G26" s="25"/>
      <c r="H26" s="26"/>
      <c r="I26" s="27"/>
      <c r="J26" s="28" t="s">
        <v>41</v>
      </c>
      <c r="K26" s="29" t="n">
        <v>2832.08</v>
      </c>
      <c r="L26" s="30"/>
      <c r="M26" s="31"/>
      <c r="N26" s="32"/>
      <c r="O26" s="32"/>
      <c r="P26" s="32"/>
      <c r="Q26" s="31"/>
      <c r="R26" s="31"/>
      <c r="S26" s="31"/>
      <c r="T26" s="31"/>
    </row>
    <row r="27" s="33" customFormat="true" ht="15" hidden="false" customHeight="false" outlineLevel="0" collapsed="false">
      <c r="A27" s="25"/>
      <c r="B27" s="25"/>
      <c r="C27" s="25"/>
      <c r="D27" s="25"/>
      <c r="E27" s="25"/>
      <c r="F27" s="25" t="n">
        <v>250</v>
      </c>
      <c r="G27" s="25"/>
      <c r="H27" s="26"/>
      <c r="I27" s="35" t="s">
        <v>42</v>
      </c>
      <c r="J27" s="36" t="s">
        <v>35</v>
      </c>
      <c r="K27" s="37" t="n">
        <f aca="false">SUM(A27:G27)-SUM(L27:T27)+K25</f>
        <v>3082.08</v>
      </c>
      <c r="L27" s="30"/>
      <c r="M27" s="31"/>
      <c r="N27" s="32"/>
      <c r="O27" s="32"/>
      <c r="P27" s="32"/>
      <c r="Q27" s="31"/>
      <c r="R27" s="31"/>
      <c r="S27" s="31"/>
      <c r="T27" s="31"/>
    </row>
    <row r="28" s="38" customFormat="true" ht="15" hidden="false" customHeight="false" outlineLevel="0" collapsed="false">
      <c r="A28" s="25"/>
      <c r="B28" s="25"/>
      <c r="C28" s="25"/>
      <c r="D28" s="25"/>
      <c r="E28" s="25"/>
      <c r="F28" s="25"/>
      <c r="G28" s="25"/>
      <c r="H28" s="34"/>
      <c r="I28" s="35" t="n">
        <v>547</v>
      </c>
      <c r="J28" s="36" t="s">
        <v>43</v>
      </c>
      <c r="K28" s="37" t="n">
        <f aca="false">SUM(A28:G28)-SUM(L28:T28)+K27</f>
        <v>3029.28</v>
      </c>
      <c r="L28" s="31"/>
      <c r="M28" s="31"/>
      <c r="N28" s="32"/>
      <c r="O28" s="32"/>
      <c r="P28" s="32" t="n">
        <v>52.8</v>
      </c>
      <c r="Q28" s="31"/>
      <c r="R28" s="31"/>
      <c r="S28" s="31"/>
      <c r="T28" s="31"/>
    </row>
    <row r="29" s="38" customFormat="true" ht="15" hidden="false" customHeight="false" outlineLevel="0" collapsed="false">
      <c r="A29" s="25"/>
      <c r="B29" s="25" t="n">
        <v>1300</v>
      </c>
      <c r="C29" s="25"/>
      <c r="D29" s="25"/>
      <c r="E29" s="25"/>
      <c r="F29" s="25"/>
      <c r="G29" s="25"/>
      <c r="H29" s="34"/>
      <c r="I29" s="35" t="s">
        <v>44</v>
      </c>
      <c r="J29" s="36" t="s">
        <v>45</v>
      </c>
      <c r="K29" s="37" t="n">
        <f aca="false">SUM(A29:G29)-SUM(L29:T29)+K28</f>
        <v>4329.28</v>
      </c>
      <c r="L29" s="31"/>
      <c r="M29" s="31"/>
      <c r="N29" s="32"/>
      <c r="O29" s="32"/>
      <c r="P29" s="32"/>
      <c r="Q29" s="31"/>
      <c r="R29" s="31"/>
      <c r="S29" s="31"/>
      <c r="T29" s="31"/>
    </row>
    <row r="30" s="38" customFormat="true" ht="15" hidden="false" customHeight="false" outlineLevel="0" collapsed="false">
      <c r="A30" s="25"/>
      <c r="B30" s="25"/>
      <c r="C30" s="25"/>
      <c r="D30" s="25"/>
      <c r="E30" s="25"/>
      <c r="F30" s="25"/>
      <c r="G30" s="25"/>
      <c r="H30" s="34"/>
      <c r="I30" s="35" t="n">
        <v>548</v>
      </c>
      <c r="J30" s="36" t="s">
        <v>46</v>
      </c>
      <c r="K30" s="37" t="n">
        <f aca="false">SUM(A30:G30)-SUM(L30:T30)+K29</f>
        <v>3147.28</v>
      </c>
      <c r="L30" s="31"/>
      <c r="M30" s="31"/>
      <c r="N30" s="32"/>
      <c r="O30" s="32"/>
      <c r="P30" s="32" t="n">
        <v>1182</v>
      </c>
      <c r="Q30" s="31"/>
      <c r="R30" s="31"/>
      <c r="S30" s="31"/>
      <c r="T30" s="31"/>
    </row>
    <row r="31" s="33" customFormat="tru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26"/>
      <c r="I31" s="27"/>
      <c r="J31" s="28" t="s">
        <v>47</v>
      </c>
      <c r="K31" s="29" t="n">
        <v>3147.28</v>
      </c>
      <c r="L31" s="30"/>
      <c r="M31" s="31"/>
      <c r="N31" s="32"/>
      <c r="O31" s="32"/>
      <c r="P31" s="32"/>
      <c r="Q31" s="31"/>
      <c r="R31" s="31"/>
      <c r="S31" s="31"/>
      <c r="T31" s="31"/>
    </row>
    <row r="32" s="38" customFormat="true" ht="15" hidden="false" customHeight="false" outlineLevel="0" collapsed="false">
      <c r="A32" s="25"/>
      <c r="B32" s="25" t="n">
        <v>-1300</v>
      </c>
      <c r="C32" s="25"/>
      <c r="D32" s="25"/>
      <c r="E32" s="25"/>
      <c r="F32" s="25"/>
      <c r="G32" s="25"/>
      <c r="H32" s="34"/>
      <c r="I32" s="35" t="n">
        <v>549</v>
      </c>
      <c r="J32" s="36" t="s">
        <v>48</v>
      </c>
      <c r="K32" s="37" t="n">
        <f aca="false">SUM(A32:G32)-SUM(L32:T32)+K30</f>
        <v>1847.28</v>
      </c>
      <c r="L32" s="31"/>
      <c r="M32" s="31"/>
      <c r="N32" s="32"/>
      <c r="O32" s="32"/>
      <c r="P32" s="32"/>
      <c r="Q32" s="31"/>
      <c r="R32" s="31"/>
      <c r="S32" s="31"/>
      <c r="T32" s="31"/>
    </row>
    <row r="33" s="38" customFormat="true" ht="15" hidden="false" customHeight="false" outlineLevel="0" collapsed="false">
      <c r="A33" s="25"/>
      <c r="B33" s="25" t="n">
        <v>200</v>
      </c>
      <c r="C33" s="25"/>
      <c r="D33" s="25"/>
      <c r="E33" s="25"/>
      <c r="F33" s="25"/>
      <c r="G33" s="25"/>
      <c r="H33" s="34"/>
      <c r="I33" s="35"/>
      <c r="J33" s="36" t="s">
        <v>49</v>
      </c>
      <c r="K33" s="37" t="n">
        <f aca="false">SUM(A33:G33)-SUM(L33:T33)+K32</f>
        <v>2047.28</v>
      </c>
      <c r="L33" s="31"/>
      <c r="M33" s="31"/>
      <c r="N33" s="32"/>
      <c r="O33" s="32"/>
      <c r="P33" s="32"/>
      <c r="Q33" s="31"/>
      <c r="R33" s="31"/>
      <c r="S33" s="31"/>
      <c r="T33" s="31"/>
    </row>
    <row r="34" s="33" customFormat="true" ht="15" hidden="false" customHeight="false" outlineLevel="0" collapsed="false">
      <c r="A34" s="25"/>
      <c r="B34" s="25"/>
      <c r="C34" s="25"/>
      <c r="D34" s="25"/>
      <c r="E34" s="25"/>
      <c r="F34" s="25"/>
      <c r="G34" s="25"/>
      <c r="H34" s="26"/>
      <c r="I34" s="27"/>
      <c r="J34" s="45" t="s">
        <v>50</v>
      </c>
      <c r="K34" s="29" t="n">
        <v>2047.28</v>
      </c>
      <c r="L34" s="30"/>
      <c r="M34" s="31"/>
      <c r="N34" s="32"/>
      <c r="O34" s="32"/>
      <c r="P34" s="32"/>
      <c r="Q34" s="31"/>
      <c r="R34" s="31"/>
      <c r="S34" s="31"/>
      <c r="T34" s="31"/>
    </row>
    <row r="35" s="38" customFormat="true" ht="15" hidden="false" customHeight="false" outlineLevel="0" collapsed="false">
      <c r="A35" s="25"/>
      <c r="B35" s="25"/>
      <c r="C35" s="25"/>
      <c r="D35" s="25"/>
      <c r="E35" s="25"/>
      <c r="F35" s="25"/>
      <c r="G35" s="25"/>
      <c r="H35" s="34"/>
      <c r="I35" s="35"/>
      <c r="J35" s="36"/>
      <c r="K35" s="37"/>
      <c r="L35" s="31"/>
      <c r="M35" s="31"/>
      <c r="N35" s="32"/>
      <c r="O35" s="32"/>
      <c r="P35" s="32"/>
      <c r="Q35" s="31"/>
      <c r="R35" s="31"/>
      <c r="S35" s="31"/>
      <c r="T35" s="31"/>
    </row>
    <row r="36" s="38" customFormat="true" ht="15" hidden="false" customHeight="false" outlineLevel="0" collapsed="false">
      <c r="A36" s="25"/>
      <c r="B36" s="25"/>
      <c r="C36" s="25"/>
      <c r="D36" s="25"/>
      <c r="E36" s="25"/>
      <c r="F36" s="25"/>
      <c r="G36" s="25"/>
      <c r="H36" s="34"/>
      <c r="I36" s="35"/>
      <c r="J36" s="36"/>
      <c r="K36" s="37"/>
      <c r="L36" s="31"/>
      <c r="M36" s="31"/>
      <c r="N36" s="32"/>
      <c r="O36" s="32"/>
      <c r="P36" s="32"/>
      <c r="Q36" s="31"/>
      <c r="R36" s="31"/>
      <c r="S36" s="31"/>
      <c r="T36" s="31"/>
    </row>
    <row r="37" s="33" customFormat="true" ht="15" hidden="false" customHeight="false" outlineLevel="0" collapsed="false">
      <c r="A37" s="25"/>
      <c r="B37" s="25"/>
      <c r="C37" s="25"/>
      <c r="D37" s="25"/>
      <c r="E37" s="25"/>
      <c r="F37" s="25"/>
      <c r="G37" s="25"/>
      <c r="H37" s="26"/>
      <c r="I37" s="27"/>
      <c r="J37" s="28"/>
      <c r="K37" s="29"/>
      <c r="L37" s="30"/>
      <c r="M37" s="31"/>
      <c r="N37" s="32"/>
      <c r="O37" s="32"/>
      <c r="P37" s="32"/>
      <c r="Q37" s="31"/>
      <c r="R37" s="31"/>
      <c r="S37" s="31"/>
      <c r="T37" s="31"/>
    </row>
    <row r="38" customFormat="false" ht="13.8" hidden="false" customHeight="false" outlineLevel="0" collapsed="false">
      <c r="A38" s="0" t="n">
        <f aca="false">SUM(A5:A37)</f>
        <v>1910</v>
      </c>
      <c r="B38" s="0" t="n">
        <f aca="false">SUM(B5:B37)</f>
        <v>843.75</v>
      </c>
      <c r="C38" s="0" t="n">
        <f aca="false">SUM(C5:C37)</f>
        <v>572</v>
      </c>
      <c r="D38" s="0" t="n">
        <f aca="false">SUM(D5:D37)</f>
        <v>0</v>
      </c>
      <c r="E38" s="0" t="n">
        <f aca="false">SUM(E5:E37)</f>
        <v>0</v>
      </c>
      <c r="F38" s="0" t="n">
        <f aca="false">SUM(F5:F37)</f>
        <v>250</v>
      </c>
      <c r="G38" s="0" t="n">
        <f aca="false">SUM(G5:G37)</f>
        <v>90</v>
      </c>
      <c r="I38" s="0"/>
      <c r="L38" s="0" t="n">
        <f aca="false">SUM(L5:L37)</f>
        <v>60</v>
      </c>
      <c r="M38" s="0" t="n">
        <f aca="false">SUM(M5:M37)</f>
        <v>0</v>
      </c>
      <c r="N38" s="0" t="n">
        <f aca="false">SUM(N5:N37)</f>
        <v>0</v>
      </c>
      <c r="O38" s="0" t="n">
        <f aca="false">SUM(O5:O37)</f>
        <v>0</v>
      </c>
      <c r="P38" s="0" t="n">
        <f aca="false">SUM(P5:P37)</f>
        <v>1234.8</v>
      </c>
      <c r="Q38" s="0" t="n">
        <f aca="false">SUM(Q5:Q37)</f>
        <v>0</v>
      </c>
      <c r="R38" s="0" t="n">
        <f aca="false">SUM(R5:R37)</f>
        <v>765</v>
      </c>
      <c r="S38" s="0" t="n">
        <f aca="false">SUM(S5:S37)</f>
        <v>0</v>
      </c>
      <c r="T38" s="0" t="n">
        <f aca="false">SUM(T5:T37)</f>
        <v>211.37</v>
      </c>
    </row>
    <row r="39" customFormat="false" ht="13.8" hidden="false" customHeight="false" outlineLevel="0" collapsed="false">
      <c r="I39" s="0"/>
    </row>
    <row r="40" customFormat="false" ht="13.8" hidden="false" customHeight="false" outlineLevel="0" collapsed="false">
      <c r="I40" s="0" t="s">
        <v>51</v>
      </c>
      <c r="J40" s="46" t="n">
        <f aca="false">K4</f>
        <v>652.7</v>
      </c>
    </row>
    <row r="41" customFormat="false" ht="13.8" hidden="false" customHeight="false" outlineLevel="0" collapsed="false">
      <c r="I41" s="0" t="s">
        <v>52</v>
      </c>
      <c r="J41" s="0" t="n">
        <f aca="false">SUM(A38:G38)</f>
        <v>3665.75</v>
      </c>
    </row>
    <row r="42" customFormat="false" ht="13.8" hidden="false" customHeight="false" outlineLevel="0" collapsed="false">
      <c r="I42" s="0" t="s">
        <v>53</v>
      </c>
      <c r="J42" s="0" t="n">
        <f aca="false">SUM(L38:T38)</f>
        <v>2271.17</v>
      </c>
    </row>
    <row r="43" customFormat="false" ht="13.8" hidden="false" customHeight="false" outlineLevel="0" collapsed="false">
      <c r="I43" s="0" t="s">
        <v>54</v>
      </c>
      <c r="J43" s="0" t="n">
        <f aca="false">J40+J41-J42</f>
        <v>2047.28</v>
      </c>
    </row>
  </sheetData>
  <mergeCells count="1">
    <mergeCell ref="N2:P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L46" activeCellId="0" sqref="L46"/>
    </sheetView>
  </sheetViews>
  <sheetFormatPr defaultColWidth="10.8515625" defaultRowHeight="15" zeroHeight="false" outlineLevelRow="0" outlineLevelCol="0"/>
  <cols>
    <col collapsed="false" customWidth="true" hidden="false" outlineLevel="0" max="1" min="1" style="0" width="7.69"/>
    <col collapsed="false" customWidth="true" hidden="false" outlineLevel="0" max="2" min="2" style="0" width="7.92"/>
    <col collapsed="false" customWidth="true" hidden="false" outlineLevel="0" max="3" min="3" style="0" width="7.71"/>
    <col collapsed="false" customWidth="true" hidden="false" outlineLevel="0" max="4" min="4" style="0" width="7.83"/>
    <col collapsed="false" customWidth="true" hidden="false" outlineLevel="0" max="5" min="5" style="0" width="7.14"/>
    <col collapsed="false" customWidth="true" hidden="false" outlineLevel="0" max="6" min="6" style="0" width="7.39"/>
    <col collapsed="false" customWidth="true" hidden="false" outlineLevel="0" max="7" min="7" style="0" width="8.39"/>
    <col collapsed="false" customWidth="true" hidden="false" outlineLevel="0" max="8" min="8" style="47" width="9"/>
    <col collapsed="false" customWidth="true" hidden="false" outlineLevel="0" max="9" min="9" style="48" width="8.82"/>
    <col collapsed="false" customWidth="true" hidden="false" outlineLevel="0" max="10" min="10" style="0" width="21.67"/>
    <col collapsed="false" customWidth="true" hidden="false" outlineLevel="0" max="13" min="12" style="0" width="8.03"/>
    <col collapsed="false" customWidth="true" hidden="false" outlineLevel="0" max="14" min="14" style="0" width="9.67"/>
    <col collapsed="false" customWidth="true" hidden="false" outlineLevel="0" max="15" min="15" style="0" width="8.57"/>
    <col collapsed="false" customWidth="true" hidden="false" outlineLevel="0" max="16" min="16" style="0" width="8.69"/>
    <col collapsed="false" customWidth="true" hidden="false" outlineLevel="0" max="17" min="17" style="0" width="10.45"/>
    <col collapsed="false" customWidth="true" hidden="false" outlineLevel="0" max="18" min="18" style="0" width="8.97"/>
    <col collapsed="false" customWidth="true" hidden="false" outlineLevel="0" max="19" min="19" style="0" width="7.81"/>
  </cols>
  <sheetData>
    <row r="1" s="3" customFormat="true" ht="17.35" hidden="false" customHeight="false" outlineLevel="0" collapsed="false">
      <c r="A1" s="2" t="s">
        <v>55</v>
      </c>
      <c r="H1" s="47"/>
      <c r="I1" s="49"/>
      <c r="J1" s="6"/>
      <c r="K1" s="7"/>
    </row>
    <row r="2" s="8" customFormat="true" ht="15" hidden="false" customHeight="false" outlineLevel="0" collapsed="false">
      <c r="G2" s="9"/>
      <c r="H2" s="47"/>
      <c r="I2" s="50"/>
      <c r="J2" s="12"/>
      <c r="K2" s="13"/>
      <c r="L2" s="14"/>
      <c r="N2" s="15" t="s">
        <v>1</v>
      </c>
      <c r="O2" s="15"/>
      <c r="P2" s="15"/>
    </row>
    <row r="3" s="24" customFormat="true" ht="15" hidden="false" customHeight="false" outlineLevel="0" collapsed="false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6" t="s">
        <v>8</v>
      </c>
      <c r="H3" s="51" t="s">
        <v>9</v>
      </c>
      <c r="I3" s="52" t="s">
        <v>10</v>
      </c>
      <c r="J3" s="20" t="s">
        <v>11</v>
      </c>
      <c r="K3" s="20" t="s">
        <v>12</v>
      </c>
      <c r="L3" s="21" t="s">
        <v>13</v>
      </c>
      <c r="M3" s="22" t="s">
        <v>14</v>
      </c>
      <c r="N3" s="23" t="s">
        <v>15</v>
      </c>
      <c r="O3" s="23" t="s">
        <v>16</v>
      </c>
      <c r="P3" s="23" t="s">
        <v>17</v>
      </c>
      <c r="Q3" s="22" t="s">
        <v>18</v>
      </c>
      <c r="R3" s="22" t="s">
        <v>4</v>
      </c>
      <c r="S3" s="22" t="s">
        <v>19</v>
      </c>
      <c r="T3" s="22" t="s">
        <v>20</v>
      </c>
    </row>
    <row r="4" s="33" customFormat="true" ht="15" hidden="false" customHeight="false" outlineLevel="0" collapsed="false">
      <c r="A4" s="25"/>
      <c r="B4" s="25"/>
      <c r="C4" s="25"/>
      <c r="D4" s="25"/>
      <c r="E4" s="25"/>
      <c r="F4" s="25"/>
      <c r="G4" s="25"/>
      <c r="H4" s="53" t="n">
        <v>42612</v>
      </c>
      <c r="I4" s="54"/>
      <c r="J4" s="28" t="s">
        <v>50</v>
      </c>
      <c r="K4" s="29" t="n">
        <v>2047.28</v>
      </c>
      <c r="L4" s="30"/>
      <c r="M4" s="31"/>
      <c r="N4" s="32"/>
      <c r="O4" s="32"/>
      <c r="P4" s="32"/>
      <c r="Q4" s="31"/>
      <c r="R4" s="31"/>
      <c r="S4" s="31"/>
      <c r="T4" s="31"/>
    </row>
    <row r="5" customFormat="false" ht="15" hidden="false" customHeight="false" outlineLevel="0" collapsed="false">
      <c r="A5" s="25" t="n">
        <v>150</v>
      </c>
      <c r="B5" s="25"/>
      <c r="C5" s="25" t="n">
        <v>199</v>
      </c>
      <c r="D5" s="25"/>
      <c r="E5" s="25"/>
      <c r="F5" s="25"/>
      <c r="G5" s="25"/>
      <c r="H5" s="55" t="n">
        <v>42672</v>
      </c>
      <c r="I5" s="56" t="n">
        <v>1351006</v>
      </c>
      <c r="J5" s="57" t="s">
        <v>56</v>
      </c>
      <c r="K5" s="37" t="n">
        <f aca="false">SUM(A5:G5)-SUM(L5:T5)+K4</f>
        <v>2396.28</v>
      </c>
      <c r="L5" s="30"/>
      <c r="M5" s="31"/>
      <c r="N5" s="32"/>
      <c r="O5" s="32"/>
      <c r="P5" s="32"/>
      <c r="Q5" s="30"/>
      <c r="R5" s="30"/>
      <c r="S5" s="30"/>
      <c r="T5" s="30"/>
    </row>
    <row r="6" customFormat="false" ht="15" hidden="false" customHeight="false" outlineLevel="0" collapsed="false">
      <c r="A6" s="25" t="n">
        <v>75</v>
      </c>
      <c r="B6" s="25"/>
      <c r="C6" s="25" t="n">
        <v>237</v>
      </c>
      <c r="D6" s="25"/>
      <c r="E6" s="25"/>
      <c r="F6" s="25"/>
      <c r="G6" s="25"/>
      <c r="H6" s="55" t="n">
        <v>42676</v>
      </c>
      <c r="I6" s="56" t="n">
        <v>2070610</v>
      </c>
      <c r="J6" s="57" t="s">
        <v>57</v>
      </c>
      <c r="K6" s="37" t="n">
        <f aca="false">SUM(A6:G6)-SUM(L6:T6)+K5</f>
        <v>2708.28</v>
      </c>
      <c r="L6" s="30"/>
      <c r="M6" s="31"/>
      <c r="N6" s="32"/>
      <c r="O6" s="32"/>
      <c r="P6" s="32"/>
      <c r="Q6" s="30"/>
      <c r="R6" s="30"/>
      <c r="S6" s="30"/>
      <c r="T6" s="30"/>
    </row>
    <row r="7" customFormat="false" ht="15" hidden="false" customHeight="false" outlineLevel="0" collapsed="false">
      <c r="A7" s="25"/>
      <c r="B7" s="25"/>
      <c r="C7" s="25"/>
      <c r="D7" s="25"/>
      <c r="E7" s="25"/>
      <c r="F7" s="25"/>
      <c r="G7" s="25"/>
      <c r="H7" s="55" t="n">
        <v>42700</v>
      </c>
      <c r="I7" s="56" t="n">
        <v>550</v>
      </c>
      <c r="J7" s="57" t="s">
        <v>4</v>
      </c>
      <c r="K7" s="37" t="n">
        <f aca="false">SUM(A7:G7)-SUM(L7:T7)+K6</f>
        <v>2057.28</v>
      </c>
      <c r="L7" s="30"/>
      <c r="M7" s="31"/>
      <c r="N7" s="32"/>
      <c r="O7" s="32"/>
      <c r="P7" s="32"/>
      <c r="Q7" s="30"/>
      <c r="R7" s="30" t="n">
        <v>651</v>
      </c>
      <c r="S7" s="30"/>
      <c r="T7" s="30"/>
    </row>
    <row r="8" customFormat="false" ht="15" hidden="false" customHeight="false" outlineLevel="0" collapsed="false">
      <c r="A8" s="25" t="n">
        <v>180</v>
      </c>
      <c r="B8" s="25"/>
      <c r="C8" s="25" t="n">
        <v>158</v>
      </c>
      <c r="D8" s="25"/>
      <c r="E8" s="25"/>
      <c r="F8" s="25"/>
      <c r="G8" s="25"/>
      <c r="H8" s="55" t="n">
        <v>42700</v>
      </c>
      <c r="I8" s="56" t="n">
        <v>4536561</v>
      </c>
      <c r="J8" s="57" t="s">
        <v>58</v>
      </c>
      <c r="K8" s="37" t="n">
        <f aca="false">SUM(A8:G8)-SUM(L8:T8)+K7</f>
        <v>2395.28</v>
      </c>
      <c r="L8" s="30"/>
      <c r="M8" s="31"/>
      <c r="N8" s="32"/>
      <c r="O8" s="32"/>
      <c r="P8" s="32"/>
      <c r="Q8" s="30"/>
      <c r="R8" s="30"/>
      <c r="S8" s="30"/>
      <c r="T8" s="30"/>
    </row>
    <row r="9" customFormat="false" ht="15" hidden="false" customHeight="false" outlineLevel="0" collapsed="false">
      <c r="A9" s="25" t="n">
        <v>105</v>
      </c>
      <c r="B9" s="25"/>
      <c r="C9" s="25"/>
      <c r="D9" s="25"/>
      <c r="E9" s="25"/>
      <c r="F9" s="25"/>
      <c r="G9" s="25"/>
      <c r="H9" s="53" t="n">
        <v>42734</v>
      </c>
      <c r="I9" s="54" t="n">
        <v>4536564</v>
      </c>
      <c r="J9" s="32" t="s">
        <v>59</v>
      </c>
      <c r="K9" s="37" t="n">
        <f aca="false">SUM(A9:G9)-SUM(L9:T9)+K8</f>
        <v>2500.28</v>
      </c>
      <c r="L9" s="30"/>
      <c r="M9" s="31"/>
      <c r="N9" s="32"/>
      <c r="O9" s="32"/>
      <c r="P9" s="32"/>
      <c r="Q9" s="30"/>
      <c r="R9" s="30"/>
      <c r="S9" s="30"/>
      <c r="T9" s="30"/>
    </row>
    <row r="10" customFormat="false" ht="15" hidden="false" customHeight="false" outlineLevel="0" collapsed="false">
      <c r="A10" s="25"/>
      <c r="B10" s="25"/>
      <c r="C10" s="25"/>
      <c r="D10" s="25"/>
      <c r="E10" s="25"/>
      <c r="F10" s="25"/>
      <c r="G10" s="25"/>
      <c r="H10" s="53" t="n">
        <v>42756</v>
      </c>
      <c r="I10" s="54" t="n">
        <v>551</v>
      </c>
      <c r="J10" s="32" t="s">
        <v>4</v>
      </c>
      <c r="K10" s="37" t="n">
        <f aca="false">SUM(A10:G10)-SUM(L10:T10)+K9</f>
        <v>2462.28</v>
      </c>
      <c r="L10" s="30"/>
      <c r="M10" s="31"/>
      <c r="N10" s="32"/>
      <c r="O10" s="32"/>
      <c r="P10" s="32"/>
      <c r="Q10" s="30"/>
      <c r="R10" s="30" t="n">
        <v>38</v>
      </c>
      <c r="S10" s="30"/>
      <c r="T10" s="30"/>
    </row>
    <row r="11" customFormat="false" ht="15" hidden="false" customHeight="false" outlineLevel="0" collapsed="false">
      <c r="A11" s="25" t="n">
        <v>45</v>
      </c>
      <c r="B11" s="25"/>
      <c r="C11" s="25" t="n">
        <v>60</v>
      </c>
      <c r="D11" s="25"/>
      <c r="E11" s="25"/>
      <c r="F11" s="25"/>
      <c r="G11" s="25"/>
      <c r="H11" s="53" t="n">
        <v>42770</v>
      </c>
      <c r="I11" s="54" t="n">
        <v>1351008</v>
      </c>
      <c r="J11" s="32" t="s">
        <v>60</v>
      </c>
      <c r="K11" s="37" t="n">
        <f aca="false">SUM(A11:G11)-SUM(L11:T11)+K10</f>
        <v>2567.28</v>
      </c>
      <c r="L11" s="30"/>
      <c r="M11" s="31"/>
      <c r="N11" s="32"/>
      <c r="O11" s="32"/>
      <c r="P11" s="32"/>
      <c r="Q11" s="30"/>
      <c r="R11" s="30"/>
      <c r="S11" s="30"/>
      <c r="T11" s="30"/>
    </row>
    <row r="12" customFormat="false" ht="15" hidden="false" customHeight="false" outlineLevel="0" collapsed="false">
      <c r="A12" s="25" t="n">
        <v>90</v>
      </c>
      <c r="B12" s="25"/>
      <c r="C12" s="25"/>
      <c r="D12" s="25" t="n">
        <v>20</v>
      </c>
      <c r="E12" s="25"/>
      <c r="F12" s="25"/>
      <c r="G12" s="25"/>
      <c r="H12" s="53" t="n">
        <v>42795</v>
      </c>
      <c r="I12" s="54" t="n">
        <v>4536555</v>
      </c>
      <c r="J12" s="32" t="s">
        <v>61</v>
      </c>
      <c r="K12" s="37" t="n">
        <f aca="false">SUM(A12:G12)-SUM(L12:T12)+K11</f>
        <v>2677.28</v>
      </c>
      <c r="L12" s="30"/>
      <c r="M12" s="31"/>
      <c r="N12" s="32"/>
      <c r="O12" s="32"/>
      <c r="P12" s="32"/>
      <c r="Q12" s="30"/>
      <c r="R12" s="30"/>
      <c r="S12" s="30"/>
      <c r="T12" s="30"/>
    </row>
    <row r="13" customFormat="false" ht="15" hidden="false" customHeight="false" outlineLevel="0" collapsed="false">
      <c r="A13" s="25"/>
      <c r="B13" s="25"/>
      <c r="C13" s="25"/>
      <c r="D13" s="25"/>
      <c r="E13" s="25"/>
      <c r="F13" s="25"/>
      <c r="G13" s="25"/>
      <c r="H13" s="53" t="n">
        <v>42808</v>
      </c>
      <c r="I13" s="54" t="n">
        <v>552</v>
      </c>
      <c r="J13" s="32" t="s">
        <v>32</v>
      </c>
      <c r="K13" s="37" t="n">
        <f aca="false">SUM(A13:G13)-SUM(L13:T13)+K12</f>
        <v>2476.83</v>
      </c>
      <c r="L13" s="30"/>
      <c r="M13" s="31"/>
      <c r="N13" s="32"/>
      <c r="O13" s="32"/>
      <c r="P13" s="32"/>
      <c r="Q13" s="30" t="n">
        <v>200.45</v>
      </c>
      <c r="R13" s="30"/>
      <c r="S13" s="30"/>
      <c r="T13" s="30"/>
    </row>
    <row r="14" customFormat="false" ht="15" hidden="false" customHeight="false" outlineLevel="0" collapsed="false">
      <c r="A14" s="25"/>
      <c r="B14" s="25"/>
      <c r="C14" s="25"/>
      <c r="D14" s="25"/>
      <c r="E14" s="25"/>
      <c r="F14" s="25"/>
      <c r="G14" s="25"/>
      <c r="H14" s="53" t="n">
        <v>42834</v>
      </c>
      <c r="I14" s="54"/>
      <c r="J14" s="32" t="s">
        <v>62</v>
      </c>
      <c r="K14" s="37" t="n">
        <f aca="false">SUM(A14:G14)-SUM(L14:T14)+K13</f>
        <v>2368.83</v>
      </c>
      <c r="L14" s="30"/>
      <c r="M14" s="31"/>
      <c r="N14" s="32"/>
      <c r="O14" s="32"/>
      <c r="P14" s="32"/>
      <c r="Q14" s="30" t="n">
        <v>108</v>
      </c>
      <c r="R14" s="30"/>
      <c r="S14" s="30"/>
      <c r="T14" s="30"/>
    </row>
    <row r="15" customFormat="false" ht="15" hidden="false" customHeight="false" outlineLevel="0" collapsed="false">
      <c r="A15" s="25" t="n">
        <v>60</v>
      </c>
      <c r="B15" s="25"/>
      <c r="C15" s="25"/>
      <c r="D15" s="25" t="n">
        <v>15</v>
      </c>
      <c r="E15" s="25"/>
      <c r="F15" s="25"/>
      <c r="G15" s="25"/>
      <c r="H15" s="53" t="n">
        <v>42847</v>
      </c>
      <c r="I15" s="54" t="n">
        <v>4304882</v>
      </c>
      <c r="J15" s="32" t="s">
        <v>63</v>
      </c>
      <c r="K15" s="37" t="n">
        <f aca="false">SUM(A15:G15)-SUM(L15:T15)+K14</f>
        <v>2443.83</v>
      </c>
      <c r="L15" s="30"/>
      <c r="M15" s="31"/>
      <c r="N15" s="32"/>
      <c r="O15" s="32"/>
      <c r="P15" s="32"/>
      <c r="Q15" s="30"/>
      <c r="R15" s="30"/>
      <c r="S15" s="30"/>
      <c r="T15" s="30"/>
    </row>
    <row r="16" customFormat="false" ht="15" hidden="false" customHeight="false" outlineLevel="0" collapsed="false">
      <c r="A16" s="25"/>
      <c r="B16" s="25"/>
      <c r="C16" s="25"/>
      <c r="D16" s="25"/>
      <c r="E16" s="25"/>
      <c r="F16" s="25"/>
      <c r="G16" s="25"/>
      <c r="H16" s="53" t="n">
        <v>42873</v>
      </c>
      <c r="I16" s="54"/>
      <c r="J16" s="32" t="s">
        <v>64</v>
      </c>
      <c r="K16" s="37" t="n">
        <f aca="false">SUM(A16:G16)-SUM(L16:T16)+K15</f>
        <v>2131.83</v>
      </c>
      <c r="L16" s="30"/>
      <c r="M16" s="31"/>
      <c r="N16" s="32" t="n">
        <v>312</v>
      </c>
      <c r="O16" s="32"/>
      <c r="P16" s="32"/>
      <c r="Q16" s="30"/>
      <c r="R16" s="30"/>
      <c r="S16" s="30"/>
      <c r="T16" s="30"/>
    </row>
    <row r="17" customFormat="false" ht="15" hidden="false" customHeight="false" outlineLevel="0" collapsed="false">
      <c r="A17" s="25" t="n">
        <v>15</v>
      </c>
      <c r="B17" s="25"/>
      <c r="C17" s="25"/>
      <c r="D17" s="25"/>
      <c r="E17" s="25"/>
      <c r="F17" s="25"/>
      <c r="G17" s="25"/>
      <c r="H17" s="53" t="n">
        <v>42885</v>
      </c>
      <c r="I17" s="54"/>
      <c r="J17" s="32" t="s">
        <v>65</v>
      </c>
      <c r="K17" s="37" t="n">
        <f aca="false">SUM(A17:G17)-SUM(L17:T17)+K16</f>
        <v>2146.83</v>
      </c>
      <c r="L17" s="30"/>
      <c r="M17" s="31"/>
      <c r="N17" s="32"/>
      <c r="O17" s="32"/>
      <c r="P17" s="32"/>
      <c r="Q17" s="30"/>
      <c r="R17" s="30"/>
      <c r="S17" s="30"/>
      <c r="T17" s="30"/>
    </row>
    <row r="18" customFormat="false" ht="15" hidden="false" customHeight="false" outlineLevel="0" collapsed="false">
      <c r="A18" s="25" t="n">
        <v>165</v>
      </c>
      <c r="B18" s="25"/>
      <c r="C18" s="25"/>
      <c r="D18" s="25" t="n">
        <v>15</v>
      </c>
      <c r="E18" s="25"/>
      <c r="F18" s="25" t="n">
        <v>3.68</v>
      </c>
      <c r="G18" s="25"/>
      <c r="H18" s="53" t="n">
        <v>42990</v>
      </c>
      <c r="I18" s="54"/>
      <c r="J18" s="32" t="s">
        <v>66</v>
      </c>
      <c r="K18" s="37" t="n">
        <f aca="false">SUM(A18:G18)-SUM(L18:T18)+K17</f>
        <v>2330.51</v>
      </c>
      <c r="L18" s="30"/>
      <c r="M18" s="31"/>
      <c r="N18" s="32"/>
      <c r="O18" s="32"/>
      <c r="P18" s="32"/>
      <c r="Q18" s="30"/>
      <c r="R18" s="30"/>
      <c r="S18" s="30"/>
      <c r="T18" s="30"/>
    </row>
    <row r="19" customFormat="false" ht="15" hidden="false" customHeight="false" outlineLevel="0" collapsed="false">
      <c r="A19" s="25"/>
      <c r="B19" s="25"/>
      <c r="C19" s="25"/>
      <c r="D19" s="25"/>
      <c r="E19" s="25"/>
      <c r="F19" s="25"/>
      <c r="G19" s="25"/>
      <c r="H19" s="53"/>
      <c r="I19" s="54"/>
      <c r="J19" s="32" t="s">
        <v>67</v>
      </c>
      <c r="K19" s="37" t="n">
        <f aca="false">SUM(A19:G19)-SUM(L19:T19)+K18</f>
        <v>2290.51</v>
      </c>
      <c r="L19" s="30"/>
      <c r="M19" s="31"/>
      <c r="N19" s="32"/>
      <c r="O19" s="32" t="n">
        <v>40</v>
      </c>
      <c r="P19" s="32"/>
      <c r="Q19" s="30"/>
      <c r="R19" s="30"/>
      <c r="S19" s="30"/>
      <c r="T19" s="30"/>
    </row>
    <row r="20" customFormat="false" ht="15" hidden="false" customHeight="false" outlineLevel="0" collapsed="false">
      <c r="A20" s="25"/>
      <c r="B20" s="25"/>
      <c r="C20" s="25"/>
      <c r="D20" s="25"/>
      <c r="E20" s="25"/>
      <c r="F20" s="25"/>
      <c r="G20" s="25"/>
      <c r="H20" s="53"/>
      <c r="I20" s="54"/>
      <c r="J20" s="32"/>
      <c r="K20" s="37" t="n">
        <f aca="false">SUM(A20:G20)-SUM(L20:T20)+K19</f>
        <v>2290.51</v>
      </c>
      <c r="L20" s="30"/>
      <c r="M20" s="31"/>
      <c r="N20" s="32"/>
      <c r="O20" s="32"/>
      <c r="P20" s="32"/>
      <c r="Q20" s="30"/>
      <c r="R20" s="30"/>
      <c r="S20" s="30"/>
      <c r="T20" s="30"/>
    </row>
    <row r="21" customFormat="false" ht="15" hidden="false" customHeight="false" outlineLevel="0" collapsed="false">
      <c r="A21" s="25"/>
      <c r="B21" s="25"/>
      <c r="C21" s="25"/>
      <c r="D21" s="25"/>
      <c r="E21" s="25"/>
      <c r="F21" s="25"/>
      <c r="G21" s="25"/>
      <c r="H21" s="53"/>
      <c r="I21" s="54"/>
      <c r="J21" s="32"/>
      <c r="K21" s="37" t="n">
        <f aca="false">SUM(A21:G21)-SUM(L21:T21)+K20</f>
        <v>2290.51</v>
      </c>
      <c r="L21" s="30"/>
      <c r="M21" s="31"/>
      <c r="N21" s="32"/>
      <c r="O21" s="32"/>
      <c r="P21" s="32"/>
      <c r="Q21" s="30"/>
      <c r="R21" s="30"/>
      <c r="S21" s="30"/>
      <c r="T21" s="30"/>
    </row>
    <row r="22" customFormat="false" ht="15" hidden="false" customHeight="false" outlineLevel="0" collapsed="false">
      <c r="A22" s="25"/>
      <c r="B22" s="25"/>
      <c r="C22" s="25"/>
      <c r="D22" s="25"/>
      <c r="E22" s="25"/>
      <c r="F22" s="25"/>
      <c r="G22" s="25"/>
      <c r="H22" s="53"/>
      <c r="I22" s="54"/>
      <c r="J22" s="32"/>
      <c r="K22" s="37" t="n">
        <f aca="false">SUM(A22:G22)-SUM(L22:T22)+K21</f>
        <v>2290.51</v>
      </c>
      <c r="L22" s="30"/>
      <c r="M22" s="31"/>
      <c r="N22" s="32"/>
      <c r="O22" s="32"/>
      <c r="P22" s="32"/>
      <c r="Q22" s="30"/>
      <c r="R22" s="30"/>
      <c r="S22" s="30"/>
      <c r="T22" s="30"/>
    </row>
    <row r="23" customFormat="false" ht="15" hidden="false" customHeight="false" outlineLevel="0" collapsed="false">
      <c r="A23" s="25"/>
      <c r="B23" s="25"/>
      <c r="C23" s="25"/>
      <c r="D23" s="25"/>
      <c r="E23" s="25"/>
      <c r="F23" s="25"/>
      <c r="G23" s="25"/>
      <c r="H23" s="53"/>
      <c r="I23" s="54"/>
      <c r="J23" s="32"/>
      <c r="K23" s="37" t="n">
        <f aca="false">SUM(A23:G23)-SUM(L23:T23)+K22</f>
        <v>2290.51</v>
      </c>
      <c r="L23" s="30"/>
      <c r="M23" s="31"/>
      <c r="N23" s="32"/>
      <c r="O23" s="32"/>
      <c r="P23" s="32"/>
      <c r="Q23" s="30"/>
      <c r="R23" s="30"/>
      <c r="S23" s="30"/>
      <c r="T23" s="30"/>
    </row>
    <row r="24" customFormat="false" ht="15" hidden="false" customHeight="false" outlineLevel="0" collapsed="false">
      <c r="A24" s="25"/>
      <c r="B24" s="25"/>
      <c r="C24" s="25"/>
      <c r="D24" s="25"/>
      <c r="E24" s="25"/>
      <c r="F24" s="25"/>
      <c r="G24" s="25"/>
      <c r="H24" s="53"/>
      <c r="I24" s="54"/>
      <c r="J24" s="32"/>
      <c r="K24" s="37" t="n">
        <f aca="false">SUM(A24:G24)-SUM(L24:T24)+K23</f>
        <v>2290.51</v>
      </c>
      <c r="L24" s="30"/>
      <c r="M24" s="31"/>
      <c r="N24" s="32"/>
      <c r="O24" s="32"/>
      <c r="P24" s="32"/>
      <c r="Q24" s="30"/>
      <c r="R24" s="30"/>
      <c r="S24" s="30"/>
      <c r="T24" s="30"/>
    </row>
    <row r="25" customFormat="false" ht="15" hidden="false" customHeight="false" outlineLevel="0" collapsed="false">
      <c r="A25" s="25"/>
      <c r="B25" s="25"/>
      <c r="C25" s="25"/>
      <c r="D25" s="25"/>
      <c r="E25" s="25"/>
      <c r="F25" s="25"/>
      <c r="G25" s="25"/>
      <c r="H25" s="53"/>
      <c r="I25" s="54"/>
      <c r="J25" s="32"/>
      <c r="K25" s="37" t="n">
        <f aca="false">SUM(A25:G25)-SUM(L25:T25)+K24</f>
        <v>2290.51</v>
      </c>
      <c r="L25" s="30"/>
      <c r="M25" s="31"/>
      <c r="N25" s="32"/>
      <c r="O25" s="32"/>
      <c r="P25" s="32"/>
      <c r="Q25" s="30"/>
      <c r="R25" s="30"/>
      <c r="S25" s="30"/>
      <c r="T25" s="30"/>
    </row>
    <row r="26" customFormat="false" ht="15" hidden="false" customHeight="false" outlineLevel="0" collapsed="false">
      <c r="A26" s="25"/>
      <c r="B26" s="25"/>
      <c r="C26" s="25"/>
      <c r="D26" s="25"/>
      <c r="E26" s="25"/>
      <c r="F26" s="25"/>
      <c r="G26" s="25"/>
      <c r="H26" s="53"/>
      <c r="I26" s="54"/>
      <c r="J26" s="32"/>
      <c r="K26" s="37" t="n">
        <f aca="false">SUM(A26:G26)-SUM(L26:T26)+K25</f>
        <v>2290.51</v>
      </c>
      <c r="L26" s="30"/>
      <c r="M26" s="31"/>
      <c r="N26" s="32"/>
      <c r="O26" s="32"/>
      <c r="P26" s="32"/>
      <c r="Q26" s="30"/>
      <c r="R26" s="30"/>
      <c r="S26" s="30"/>
      <c r="T26" s="30"/>
    </row>
    <row r="27" customFormat="false" ht="15" hidden="false" customHeight="false" outlineLevel="0" collapsed="false">
      <c r="A27" s="25"/>
      <c r="B27" s="25"/>
      <c r="C27" s="25"/>
      <c r="D27" s="25"/>
      <c r="E27" s="25"/>
      <c r="F27" s="25"/>
      <c r="G27" s="25"/>
      <c r="H27" s="53"/>
      <c r="I27" s="54"/>
      <c r="J27" s="32"/>
      <c r="K27" s="37" t="n">
        <f aca="false">SUM(A27:G27)-SUM(L27:T27)+K26</f>
        <v>2290.51</v>
      </c>
      <c r="L27" s="30"/>
      <c r="M27" s="31"/>
      <c r="N27" s="32"/>
      <c r="O27" s="32"/>
      <c r="P27" s="32"/>
      <c r="Q27" s="30"/>
      <c r="R27" s="30"/>
      <c r="S27" s="30"/>
      <c r="T27" s="30"/>
    </row>
    <row r="28" customFormat="false" ht="15" hidden="false" customHeight="false" outlineLevel="0" collapsed="false">
      <c r="A28" s="25"/>
      <c r="B28" s="25"/>
      <c r="C28" s="25"/>
      <c r="D28" s="25"/>
      <c r="E28" s="25"/>
      <c r="F28" s="25"/>
      <c r="G28" s="25"/>
      <c r="H28" s="53"/>
      <c r="I28" s="54"/>
      <c r="J28" s="32"/>
      <c r="K28" s="37" t="n">
        <f aca="false">SUM(A28:G28)-SUM(L28:T28)+K27</f>
        <v>2290.51</v>
      </c>
      <c r="L28" s="30"/>
      <c r="M28" s="31"/>
      <c r="N28" s="32"/>
      <c r="O28" s="32"/>
      <c r="P28" s="32"/>
      <c r="Q28" s="30"/>
      <c r="R28" s="30"/>
      <c r="S28" s="30"/>
      <c r="T28" s="30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  <c r="H29" s="53"/>
      <c r="I29" s="54"/>
      <c r="J29" s="32"/>
      <c r="K29" s="37" t="n">
        <f aca="false">SUM(A29:G29)-SUM(L29:T29)+K28</f>
        <v>2290.51</v>
      </c>
      <c r="L29" s="30"/>
      <c r="M29" s="31"/>
      <c r="N29" s="32"/>
      <c r="O29" s="32"/>
      <c r="P29" s="32"/>
      <c r="Q29" s="30"/>
      <c r="R29" s="30"/>
      <c r="S29" s="30"/>
      <c r="T29" s="30"/>
    </row>
    <row r="30" customFormat="false" ht="15" hidden="false" customHeight="false" outlineLevel="0" collapsed="false">
      <c r="A30" s="25"/>
      <c r="B30" s="25"/>
      <c r="C30" s="25"/>
      <c r="D30" s="25"/>
      <c r="E30" s="25"/>
      <c r="F30" s="25"/>
      <c r="G30" s="25"/>
      <c r="H30" s="53"/>
      <c r="I30" s="54"/>
      <c r="J30" s="32"/>
      <c r="K30" s="37" t="n">
        <f aca="false">SUM(A30:G30)-SUM(L30:T30)+K29</f>
        <v>2290.51</v>
      </c>
      <c r="L30" s="30"/>
      <c r="M30" s="31"/>
      <c r="N30" s="32"/>
      <c r="O30" s="32"/>
      <c r="P30" s="32"/>
      <c r="Q30" s="30"/>
      <c r="R30" s="30"/>
      <c r="S30" s="30"/>
      <c r="T30" s="30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53"/>
      <c r="I31" s="54"/>
      <c r="J31" s="32"/>
      <c r="K31" s="37" t="n">
        <f aca="false">SUM(A31:G31)-SUM(L31:T31)+K30</f>
        <v>2290.51</v>
      </c>
      <c r="L31" s="30"/>
      <c r="M31" s="31"/>
      <c r="N31" s="32"/>
      <c r="O31" s="32"/>
      <c r="P31" s="32"/>
      <c r="Q31" s="30"/>
      <c r="R31" s="30"/>
      <c r="S31" s="30"/>
      <c r="T31" s="30"/>
    </row>
    <row r="32" customFormat="false" ht="15" hidden="false" customHeight="false" outlineLevel="0" collapsed="false">
      <c r="A32" s="25"/>
      <c r="B32" s="25"/>
      <c r="C32" s="25"/>
      <c r="D32" s="25"/>
      <c r="E32" s="25"/>
      <c r="F32" s="25"/>
      <c r="G32" s="25"/>
      <c r="H32" s="53"/>
      <c r="I32" s="54"/>
      <c r="J32" s="32"/>
      <c r="K32" s="37" t="n">
        <f aca="false">SUM(A32:G32)-SUM(L32:T32)+K31</f>
        <v>2290.51</v>
      </c>
      <c r="L32" s="30"/>
      <c r="M32" s="31"/>
      <c r="N32" s="32"/>
      <c r="O32" s="32"/>
      <c r="P32" s="32"/>
      <c r="Q32" s="30"/>
      <c r="R32" s="30"/>
      <c r="S32" s="30"/>
      <c r="T32" s="30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  <c r="G33" s="25"/>
      <c r="H33" s="53"/>
      <c r="I33" s="54"/>
      <c r="J33" s="32"/>
      <c r="K33" s="37" t="n">
        <f aca="false">SUM(A33:G33)-SUM(L33:T33)+K32</f>
        <v>2290.51</v>
      </c>
      <c r="L33" s="30"/>
      <c r="M33" s="31"/>
      <c r="N33" s="32"/>
      <c r="O33" s="32"/>
      <c r="P33" s="32"/>
      <c r="Q33" s="30"/>
      <c r="R33" s="30"/>
      <c r="S33" s="30"/>
      <c r="T33" s="30"/>
    </row>
    <row r="34" customFormat="false" ht="15" hidden="false" customHeight="false" outlineLevel="0" collapsed="false">
      <c r="A34" s="25"/>
      <c r="B34" s="25"/>
      <c r="C34" s="25"/>
      <c r="D34" s="25"/>
      <c r="E34" s="25"/>
      <c r="F34" s="25"/>
      <c r="G34" s="25"/>
      <c r="H34" s="53"/>
      <c r="I34" s="54"/>
      <c r="J34" s="32"/>
      <c r="K34" s="37" t="n">
        <f aca="false">SUM(A34:G34)-SUM(L34:T34)+K33</f>
        <v>2290.51</v>
      </c>
      <c r="L34" s="30"/>
      <c r="M34" s="31"/>
      <c r="N34" s="32"/>
      <c r="O34" s="32"/>
      <c r="P34" s="32"/>
      <c r="Q34" s="30"/>
      <c r="R34" s="30"/>
      <c r="S34" s="30"/>
      <c r="T34" s="30"/>
    </row>
    <row r="35" customFormat="false" ht="15" hidden="false" customHeight="false" outlineLevel="0" collapsed="false">
      <c r="A35" s="25"/>
      <c r="B35" s="25"/>
      <c r="C35" s="25"/>
      <c r="D35" s="25"/>
      <c r="E35" s="25"/>
      <c r="F35" s="25"/>
      <c r="G35" s="25"/>
      <c r="H35" s="53"/>
      <c r="I35" s="54"/>
      <c r="J35" s="32"/>
      <c r="K35" s="37" t="n">
        <f aca="false">SUM(A35:G35)-SUM(L35:T35)+K34</f>
        <v>2290.51</v>
      </c>
      <c r="L35" s="30"/>
      <c r="M35" s="31"/>
      <c r="N35" s="32"/>
      <c r="O35" s="32"/>
      <c r="P35" s="32"/>
      <c r="Q35" s="30"/>
      <c r="R35" s="30"/>
      <c r="S35" s="30"/>
      <c r="T35" s="30"/>
    </row>
    <row r="36" customFormat="false" ht="15" hidden="false" customHeight="false" outlineLevel="0" collapsed="false">
      <c r="A36" s="25"/>
      <c r="B36" s="25"/>
      <c r="C36" s="25"/>
      <c r="D36" s="25"/>
      <c r="E36" s="25"/>
      <c r="F36" s="25"/>
      <c r="G36" s="25"/>
      <c r="H36" s="53"/>
      <c r="I36" s="54"/>
      <c r="J36" s="32"/>
      <c r="K36" s="37" t="n">
        <f aca="false">SUM(A36:G36)-SUM(L36:T36)+K35</f>
        <v>2290.51</v>
      </c>
      <c r="L36" s="30"/>
      <c r="M36" s="31"/>
      <c r="N36" s="32"/>
      <c r="O36" s="32"/>
      <c r="P36" s="32"/>
      <c r="Q36" s="30"/>
      <c r="R36" s="30"/>
      <c r="S36" s="30"/>
      <c r="T36" s="30"/>
    </row>
    <row r="37" customFormat="false" ht="15" hidden="false" customHeight="false" outlineLevel="0" collapsed="false">
      <c r="A37" s="25"/>
      <c r="B37" s="25"/>
      <c r="C37" s="25"/>
      <c r="D37" s="25"/>
      <c r="E37" s="25"/>
      <c r="F37" s="25"/>
      <c r="G37" s="25"/>
      <c r="H37" s="53"/>
      <c r="I37" s="54"/>
      <c r="J37" s="32"/>
      <c r="K37" s="37" t="n">
        <f aca="false">SUM(A37:G37)-SUM(L37:T37)+K36</f>
        <v>2290.51</v>
      </c>
      <c r="L37" s="30"/>
      <c r="M37" s="31"/>
      <c r="N37" s="32"/>
      <c r="O37" s="32"/>
      <c r="P37" s="32"/>
      <c r="Q37" s="30"/>
      <c r="R37" s="30"/>
      <c r="S37" s="30"/>
      <c r="T37" s="30"/>
    </row>
    <row r="38" customFormat="false" ht="15" hidden="false" customHeight="false" outlineLevel="0" collapsed="false">
      <c r="A38" s="25"/>
      <c r="B38" s="25"/>
      <c r="C38" s="25"/>
      <c r="D38" s="25"/>
      <c r="E38" s="25"/>
      <c r="F38" s="25"/>
      <c r="G38" s="25"/>
      <c r="H38" s="53"/>
      <c r="I38" s="54"/>
      <c r="J38" s="32"/>
      <c r="K38" s="37" t="n">
        <f aca="false">SUM(A38:G38)-SUM(L38:T38)+K37</f>
        <v>2290.51</v>
      </c>
      <c r="L38" s="30"/>
      <c r="M38" s="31"/>
      <c r="N38" s="32"/>
      <c r="O38" s="32"/>
      <c r="P38" s="32"/>
      <c r="Q38" s="30"/>
      <c r="R38" s="30"/>
      <c r="S38" s="30"/>
      <c r="T38" s="30"/>
    </row>
    <row r="39" customFormat="false" ht="15" hidden="false" customHeight="false" outlineLevel="0" collapsed="false">
      <c r="A39" s="25"/>
      <c r="B39" s="25"/>
      <c r="C39" s="25"/>
      <c r="D39" s="25"/>
      <c r="E39" s="25"/>
      <c r="F39" s="25"/>
      <c r="G39" s="25"/>
      <c r="H39" s="53"/>
      <c r="I39" s="54"/>
      <c r="J39" s="32"/>
      <c r="K39" s="37" t="n">
        <f aca="false">SUM(A39:G39)-SUM(L39:T39)+K38</f>
        <v>2290.51</v>
      </c>
      <c r="L39" s="30"/>
      <c r="M39" s="31"/>
      <c r="N39" s="32"/>
      <c r="O39" s="32"/>
      <c r="P39" s="32"/>
      <c r="Q39" s="30"/>
      <c r="R39" s="30"/>
      <c r="S39" s="30"/>
      <c r="T39" s="30"/>
    </row>
    <row r="40" customFormat="false" ht="15" hidden="false" customHeight="false" outlineLevel="0" collapsed="false">
      <c r="A40" s="25"/>
      <c r="B40" s="25"/>
      <c r="C40" s="25"/>
      <c r="D40" s="25"/>
      <c r="E40" s="25"/>
      <c r="F40" s="25"/>
      <c r="G40" s="25"/>
      <c r="H40" s="53"/>
      <c r="I40" s="54"/>
      <c r="J40" s="32"/>
      <c r="K40" s="37" t="n">
        <f aca="false">SUM(A40:G40)-SUM(L40:T40)+K39</f>
        <v>2290.51</v>
      </c>
      <c r="L40" s="30"/>
      <c r="M40" s="31"/>
      <c r="N40" s="32"/>
      <c r="O40" s="32"/>
      <c r="P40" s="32"/>
      <c r="Q40" s="30"/>
      <c r="R40" s="30"/>
      <c r="S40" s="30"/>
      <c r="T40" s="30"/>
    </row>
    <row r="41" customFormat="false" ht="15" hidden="false" customHeight="false" outlineLevel="0" collapsed="false">
      <c r="A41" s="25"/>
      <c r="B41" s="25"/>
      <c r="C41" s="25"/>
      <c r="D41" s="25"/>
      <c r="E41" s="25"/>
      <c r="F41" s="25"/>
      <c r="G41" s="25"/>
      <c r="H41" s="53"/>
      <c r="I41" s="54"/>
      <c r="J41" s="32"/>
      <c r="K41" s="37" t="n">
        <f aca="false">SUM(A41:G41)-SUM(L41:T41)+K40</f>
        <v>2290.51</v>
      </c>
      <c r="L41" s="30"/>
      <c r="M41" s="31"/>
      <c r="N41" s="32"/>
      <c r="O41" s="32"/>
      <c r="P41" s="32"/>
      <c r="Q41" s="30"/>
      <c r="R41" s="30"/>
      <c r="S41" s="30"/>
      <c r="T41" s="30"/>
    </row>
    <row r="42" customFormat="false" ht="15" hidden="false" customHeight="false" outlineLevel="0" collapsed="false">
      <c r="A42" s="25"/>
      <c r="B42" s="25"/>
      <c r="C42" s="25"/>
      <c r="D42" s="25"/>
      <c r="E42" s="25"/>
      <c r="F42" s="25"/>
      <c r="G42" s="25"/>
      <c r="H42" s="53"/>
      <c r="I42" s="54"/>
      <c r="J42" s="32"/>
      <c r="K42" s="37" t="n">
        <f aca="false">SUM(A42:G42)-SUM(L42:T42)+K41</f>
        <v>2290.51</v>
      </c>
      <c r="L42" s="30"/>
      <c r="M42" s="31"/>
      <c r="N42" s="32"/>
      <c r="O42" s="32"/>
      <c r="P42" s="32"/>
      <c r="Q42" s="30"/>
      <c r="R42" s="30"/>
      <c r="S42" s="30"/>
      <c r="T42" s="30"/>
    </row>
    <row r="43" customFormat="false" ht="15" hidden="false" customHeight="false" outlineLevel="0" collapsed="false">
      <c r="A43" s="0" t="n">
        <f aca="false">SUM(A5:A42)</f>
        <v>885</v>
      </c>
      <c r="B43" s="0" t="n">
        <f aca="false">SUM(B5:B42)</f>
        <v>0</v>
      </c>
      <c r="C43" s="0" t="n">
        <f aca="false">SUM(C5:C42)</f>
        <v>654</v>
      </c>
      <c r="D43" s="0" t="n">
        <f aca="false">SUM(D5:D42)</f>
        <v>50</v>
      </c>
      <c r="E43" s="0" t="n">
        <f aca="false">SUM(E5:E42)</f>
        <v>0</v>
      </c>
      <c r="F43" s="0" t="n">
        <f aca="false">SUM(F5:F42)</f>
        <v>3.68</v>
      </c>
      <c r="G43" s="0" t="n">
        <f aca="false">SUM(G5:G42)</f>
        <v>0</v>
      </c>
      <c r="L43" s="0" t="n">
        <f aca="false">SUM(L5:L42)</f>
        <v>0</v>
      </c>
      <c r="M43" s="0" t="n">
        <f aca="false">SUM(M5:M42)</f>
        <v>0</v>
      </c>
      <c r="N43" s="0" t="n">
        <f aca="false">SUM(N5:N42)</f>
        <v>312</v>
      </c>
      <c r="O43" s="0" t="n">
        <f aca="false">SUM(O5:O42)</f>
        <v>40</v>
      </c>
      <c r="P43" s="0" t="n">
        <f aca="false">SUM(P5:P42)</f>
        <v>0</v>
      </c>
      <c r="Q43" s="0" t="n">
        <f aca="false">SUM(Q5:Q42)</f>
        <v>308.45</v>
      </c>
      <c r="R43" s="0" t="n">
        <f aca="false">SUM(R5:R42)</f>
        <v>689</v>
      </c>
      <c r="S43" s="0" t="n">
        <f aca="false">SUM(S5:S42)</f>
        <v>0</v>
      </c>
      <c r="T43" s="0" t="n">
        <f aca="false">SUM(T5:T42)</f>
        <v>0</v>
      </c>
    </row>
    <row r="45" customFormat="false" ht="15" hidden="false" customHeight="false" outlineLevel="0" collapsed="false">
      <c r="I45" s="48" t="s">
        <v>51</v>
      </c>
      <c r="J45" s="46" t="n">
        <f aca="false">K4</f>
        <v>2047.28</v>
      </c>
    </row>
    <row r="46" customFormat="false" ht="15" hidden="false" customHeight="false" outlineLevel="0" collapsed="false">
      <c r="I46" s="48" t="s">
        <v>52</v>
      </c>
      <c r="J46" s="0" t="n">
        <f aca="false">SUM(A43:G43)</f>
        <v>1592.68</v>
      </c>
    </row>
    <row r="47" customFormat="false" ht="15" hidden="false" customHeight="false" outlineLevel="0" collapsed="false">
      <c r="I47" s="48" t="s">
        <v>53</v>
      </c>
      <c r="J47" s="0" t="n">
        <f aca="false">SUM(L43:T43)</f>
        <v>1349.45</v>
      </c>
    </row>
    <row r="48" customFormat="false" ht="15" hidden="false" customHeight="false" outlineLevel="0" collapsed="false">
      <c r="I48" s="48" t="s">
        <v>54</v>
      </c>
      <c r="J48" s="0" t="n">
        <f aca="false">J45+J46-J47</f>
        <v>2290.51</v>
      </c>
    </row>
  </sheetData>
  <mergeCells count="1">
    <mergeCell ref="N2:P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46484375" defaultRowHeight="13.8" zeroHeight="false" outlineLevelRow="0" outlineLevelCol="0"/>
  <cols>
    <col collapsed="false" customWidth="true" hidden="false" outlineLevel="0" max="1" min="1" style="0" width="9.23"/>
    <col collapsed="false" customWidth="true" hidden="false" outlineLevel="0" max="2" min="2" style="0" width="9"/>
    <col collapsed="false" customWidth="true" hidden="false" outlineLevel="0" max="3" min="3" style="0" width="10.04"/>
    <col collapsed="false" customWidth="true" hidden="false" outlineLevel="0" max="4" min="4" style="0" width="8.07"/>
    <col collapsed="false" customWidth="true" hidden="false" outlineLevel="0" max="5" min="5" style="0" width="7.03"/>
    <col collapsed="false" customWidth="true" hidden="false" outlineLevel="0" max="7" min="6" style="0" width="10.97"/>
    <col collapsed="false" customWidth="true" hidden="false" outlineLevel="0" max="8" min="8" style="58" width="10.97"/>
    <col collapsed="false" customWidth="true" hidden="false" outlineLevel="0" max="9" min="9" style="59" width="10.97"/>
    <col collapsed="false" customWidth="true" hidden="false" outlineLevel="0" max="10" min="10" style="60" width="22.5"/>
    <col collapsed="false" customWidth="true" hidden="false" outlineLevel="0" max="64" min="11" style="0" width="10.97"/>
  </cols>
  <sheetData>
    <row r="1" s="3" customFormat="true" ht="17.35" hidden="false" customHeight="false" outlineLevel="0" collapsed="false">
      <c r="A1" s="2" t="s">
        <v>68</v>
      </c>
      <c r="H1" s="61"/>
      <c r="I1" s="62"/>
      <c r="J1" s="63"/>
      <c r="K1" s="7"/>
    </row>
    <row r="2" s="8" customFormat="true" ht="15" hidden="false" customHeight="false" outlineLevel="0" collapsed="false">
      <c r="G2" s="9"/>
      <c r="H2" s="61"/>
      <c r="I2" s="64"/>
      <c r="J2" s="65"/>
      <c r="K2" s="13"/>
      <c r="L2" s="14"/>
      <c r="N2" s="15" t="s">
        <v>1</v>
      </c>
      <c r="O2" s="15"/>
      <c r="P2" s="15"/>
    </row>
    <row r="3" s="24" customFormat="true" ht="15" hidden="false" customHeight="false" outlineLevel="0" collapsed="false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6" t="s">
        <v>8</v>
      </c>
      <c r="H3" s="51" t="s">
        <v>9</v>
      </c>
      <c r="I3" s="66" t="s">
        <v>10</v>
      </c>
      <c r="J3" s="20" t="s">
        <v>11</v>
      </c>
      <c r="K3" s="20" t="s">
        <v>12</v>
      </c>
      <c r="L3" s="21" t="s">
        <v>13</v>
      </c>
      <c r="M3" s="22" t="s">
        <v>14</v>
      </c>
      <c r="N3" s="23" t="s">
        <v>15</v>
      </c>
      <c r="O3" s="23" t="s">
        <v>16</v>
      </c>
      <c r="P3" s="23" t="s">
        <v>17</v>
      </c>
      <c r="Q3" s="22" t="s">
        <v>18</v>
      </c>
      <c r="R3" s="22" t="s">
        <v>4</v>
      </c>
      <c r="S3" s="22" t="s">
        <v>19</v>
      </c>
      <c r="T3" s="22" t="s">
        <v>20</v>
      </c>
    </row>
    <row r="4" s="33" customFormat="true" ht="15" hidden="false" customHeight="false" outlineLevel="0" collapsed="false">
      <c r="A4" s="25"/>
      <c r="B4" s="25"/>
      <c r="C4" s="25"/>
      <c r="D4" s="25"/>
      <c r="E4" s="25"/>
      <c r="F4" s="25"/>
      <c r="G4" s="25"/>
      <c r="H4" s="67" t="n">
        <v>42612</v>
      </c>
      <c r="I4" s="68"/>
      <c r="J4" s="69" t="s">
        <v>50</v>
      </c>
      <c r="K4" s="29" t="n">
        <v>2290.51</v>
      </c>
      <c r="L4" s="30"/>
      <c r="M4" s="31"/>
      <c r="N4" s="32"/>
      <c r="O4" s="32"/>
      <c r="P4" s="32"/>
      <c r="Q4" s="31"/>
      <c r="R4" s="31"/>
      <c r="S4" s="31"/>
      <c r="T4" s="31"/>
    </row>
    <row r="5" customFormat="false" ht="15" hidden="false" customHeight="false" outlineLevel="0" collapsed="false">
      <c r="A5" s="25" t="n">
        <v>120</v>
      </c>
      <c r="B5" s="25"/>
      <c r="C5" s="25" t="n">
        <v>177</v>
      </c>
      <c r="D5" s="25"/>
      <c r="E5" s="25"/>
      <c r="F5" s="25"/>
      <c r="G5" s="25"/>
      <c r="H5" s="70" t="n">
        <v>43008</v>
      </c>
      <c r="I5" s="71" t="n">
        <v>5649851</v>
      </c>
      <c r="J5" s="72" t="s">
        <v>69</v>
      </c>
      <c r="K5" s="37" t="n">
        <f aca="false">SUM(A5:G5)-SUM(L5:T5)+K4</f>
        <v>2587.51</v>
      </c>
      <c r="L5" s="30"/>
      <c r="M5" s="31"/>
      <c r="N5" s="32"/>
      <c r="O5" s="32"/>
      <c r="P5" s="32"/>
      <c r="Q5" s="31"/>
      <c r="R5" s="31"/>
      <c r="S5" s="31"/>
      <c r="T5" s="31"/>
    </row>
    <row r="6" customFormat="false" ht="17.15" hidden="false" customHeight="false" outlineLevel="0" collapsed="false">
      <c r="A6" s="25" t="n">
        <v>30</v>
      </c>
      <c r="B6" s="25"/>
      <c r="C6" s="25" t="n">
        <v>38</v>
      </c>
      <c r="D6" s="25"/>
      <c r="E6" s="25" t="n">
        <v>8</v>
      </c>
      <c r="F6" s="25"/>
      <c r="G6" s="25"/>
      <c r="H6" s="73" t="n">
        <v>43019</v>
      </c>
      <c r="I6" s="74" t="s">
        <v>70</v>
      </c>
      <c r="J6" s="32" t="s">
        <v>71</v>
      </c>
      <c r="K6" s="37" t="n">
        <f aca="false">SUM(A6:G6)-SUM(L6:T6)+K5</f>
        <v>2663.51</v>
      </c>
      <c r="L6" s="30"/>
      <c r="M6" s="31"/>
      <c r="N6" s="32"/>
      <c r="O6" s="32"/>
      <c r="P6" s="32"/>
      <c r="Q6" s="31"/>
      <c r="R6" s="31"/>
      <c r="S6" s="31"/>
      <c r="T6" s="31"/>
    </row>
    <row r="7" customFormat="false" ht="17.15" hidden="false" customHeight="false" outlineLevel="0" collapsed="false">
      <c r="A7" s="25" t="n">
        <v>420</v>
      </c>
      <c r="B7" s="25"/>
      <c r="C7" s="25" t="n">
        <v>237</v>
      </c>
      <c r="D7" s="25"/>
      <c r="E7" s="25"/>
      <c r="F7" s="25"/>
      <c r="G7" s="25"/>
      <c r="H7" s="73" t="n">
        <v>43019</v>
      </c>
      <c r="I7" s="74" t="s">
        <v>72</v>
      </c>
      <c r="J7" s="32" t="s">
        <v>73</v>
      </c>
      <c r="K7" s="37" t="n">
        <f aca="false">SUM(A7:G7)-SUM(L7:T7)+K6</f>
        <v>3320.51</v>
      </c>
      <c r="L7" s="30"/>
      <c r="M7" s="31"/>
      <c r="N7" s="32"/>
      <c r="O7" s="32"/>
      <c r="P7" s="32"/>
      <c r="Q7" s="31"/>
      <c r="R7" s="31"/>
      <c r="S7" s="31"/>
      <c r="T7" s="31"/>
    </row>
    <row r="8" customFormat="false" ht="17.15" hidden="false" customHeight="false" outlineLevel="0" collapsed="false">
      <c r="A8" s="25" t="n">
        <v>240</v>
      </c>
      <c r="B8" s="25"/>
      <c r="C8" s="25" t="n">
        <v>180</v>
      </c>
      <c r="D8" s="25"/>
      <c r="E8" s="25"/>
      <c r="F8" s="25"/>
      <c r="G8" s="25"/>
      <c r="H8" s="73" t="n">
        <v>43026</v>
      </c>
      <c r="I8" s="74" t="s">
        <v>74</v>
      </c>
      <c r="J8" s="32" t="s">
        <v>75</v>
      </c>
      <c r="K8" s="37" t="n">
        <f aca="false">SUM(A8:G8)-SUM(L8:T8)+K7</f>
        <v>3740.51</v>
      </c>
      <c r="L8" s="30"/>
      <c r="M8" s="31"/>
      <c r="N8" s="32"/>
      <c r="O8" s="32"/>
      <c r="P8" s="32"/>
      <c r="Q8" s="31"/>
      <c r="R8" s="31"/>
      <c r="S8" s="31"/>
      <c r="T8" s="31"/>
    </row>
    <row r="9" customFormat="false" ht="15" hidden="false" customHeight="false" outlineLevel="0" collapsed="false">
      <c r="A9" s="25"/>
      <c r="B9" s="25"/>
      <c r="C9" s="25"/>
      <c r="D9" s="25"/>
      <c r="E9" s="25"/>
      <c r="F9" s="25"/>
      <c r="G9" s="25"/>
      <c r="H9" s="73" t="n">
        <v>43032</v>
      </c>
      <c r="I9" s="75" t="n">
        <v>556</v>
      </c>
      <c r="J9" s="32" t="s">
        <v>76</v>
      </c>
      <c r="K9" s="37" t="n">
        <f aca="false">SUM(A9:G9)-SUM(L9:T9)+K8</f>
        <v>3728.52</v>
      </c>
      <c r="L9" s="30"/>
      <c r="M9" s="31"/>
      <c r="N9" s="32"/>
      <c r="O9" s="32"/>
      <c r="P9" s="32"/>
      <c r="Q9" s="31"/>
      <c r="R9" s="31"/>
      <c r="S9" s="31"/>
      <c r="T9" s="31" t="n">
        <v>11.99</v>
      </c>
    </row>
    <row r="10" customFormat="false" ht="15" hidden="false" customHeight="false" outlineLevel="0" collapsed="false">
      <c r="A10" s="25"/>
      <c r="B10" s="25"/>
      <c r="C10" s="25"/>
      <c r="D10" s="25"/>
      <c r="E10" s="25"/>
      <c r="F10" s="25"/>
      <c r="G10" s="25"/>
      <c r="H10" s="73" t="n">
        <v>43033</v>
      </c>
      <c r="I10" s="75" t="s">
        <v>77</v>
      </c>
      <c r="J10" s="32" t="s">
        <v>4</v>
      </c>
      <c r="K10" s="37" t="n">
        <f aca="false">SUM(A10:G10)-SUM(L10:T10)+K9</f>
        <v>2896.52</v>
      </c>
      <c r="L10" s="30"/>
      <c r="M10" s="31"/>
      <c r="N10" s="32"/>
      <c r="O10" s="32"/>
      <c r="P10" s="32"/>
      <c r="Q10" s="31"/>
      <c r="R10" s="31" t="n">
        <v>832</v>
      </c>
      <c r="S10" s="31"/>
      <c r="T10" s="31"/>
    </row>
    <row r="11" customFormat="false" ht="17.15" hidden="false" customHeight="false" outlineLevel="0" collapsed="false">
      <c r="A11" s="25" t="n">
        <v>30</v>
      </c>
      <c r="B11" s="25"/>
      <c r="C11" s="25"/>
      <c r="D11" s="25"/>
      <c r="E11" s="25"/>
      <c r="F11" s="25"/>
      <c r="G11" s="25"/>
      <c r="H11" s="73" t="n">
        <v>43053</v>
      </c>
      <c r="I11" s="74" t="n">
        <v>4536558</v>
      </c>
      <c r="J11" s="32" t="s">
        <v>78</v>
      </c>
      <c r="K11" s="37" t="n">
        <f aca="false">SUM(A11:G11)-SUM(L11:T11)+K10</f>
        <v>2926.52</v>
      </c>
      <c r="L11" s="30"/>
      <c r="M11" s="31"/>
      <c r="N11" s="32"/>
      <c r="O11" s="32"/>
      <c r="P11" s="32"/>
      <c r="Q11" s="31"/>
      <c r="R11" s="31"/>
      <c r="S11" s="31"/>
      <c r="T11" s="31"/>
    </row>
    <row r="12" customFormat="false" ht="17.15" hidden="false" customHeight="false" outlineLevel="0" collapsed="false">
      <c r="A12" s="25" t="n">
        <v>200</v>
      </c>
      <c r="B12" s="25"/>
      <c r="C12" s="25"/>
      <c r="D12" s="25"/>
      <c r="E12" s="25"/>
      <c r="F12" s="25"/>
      <c r="G12" s="25"/>
      <c r="H12" s="73" t="n">
        <v>43055</v>
      </c>
      <c r="I12" s="74" t="n">
        <v>5186377</v>
      </c>
      <c r="J12" s="32" t="s">
        <v>79</v>
      </c>
      <c r="K12" s="37" t="n">
        <f aca="false">SUM(A12:G12)-SUM(L12:T12)+K11</f>
        <v>3126.52</v>
      </c>
      <c r="L12" s="30"/>
      <c r="M12" s="31"/>
      <c r="N12" s="32"/>
      <c r="O12" s="32"/>
      <c r="P12" s="32"/>
      <c r="Q12" s="31"/>
      <c r="R12" s="31"/>
      <c r="S12" s="31"/>
      <c r="T12" s="31"/>
    </row>
    <row r="13" customFormat="false" ht="15" hidden="false" customHeight="false" outlineLevel="0" collapsed="false">
      <c r="A13" s="25" t="n">
        <v>30</v>
      </c>
      <c r="B13" s="25"/>
      <c r="C13" s="25"/>
      <c r="D13" s="25"/>
      <c r="E13" s="25"/>
      <c r="F13" s="25"/>
      <c r="G13" s="25"/>
      <c r="H13" s="73" t="n">
        <v>43075</v>
      </c>
      <c r="I13" s="76" t="n">
        <v>5559981</v>
      </c>
      <c r="J13" s="32" t="s">
        <v>80</v>
      </c>
      <c r="K13" s="37" t="n">
        <f aca="false">SUM(A13:G13)-SUM(L13:T13)+K12</f>
        <v>3156.52</v>
      </c>
      <c r="L13" s="30"/>
      <c r="M13" s="31"/>
      <c r="N13" s="32"/>
      <c r="O13" s="32"/>
      <c r="P13" s="32"/>
      <c r="Q13" s="31"/>
      <c r="R13" s="31"/>
      <c r="S13" s="31"/>
      <c r="T13" s="31"/>
    </row>
    <row r="14" customFormat="false" ht="17.15" hidden="false" customHeight="false" outlineLevel="0" collapsed="false">
      <c r="A14" s="25" t="n">
        <v>30</v>
      </c>
      <c r="B14" s="25"/>
      <c r="C14" s="25"/>
      <c r="D14" s="25"/>
      <c r="E14" s="25"/>
      <c r="F14" s="25"/>
      <c r="G14" s="25"/>
      <c r="H14" s="73" t="n">
        <v>43105</v>
      </c>
      <c r="I14" s="74" t="s">
        <v>81</v>
      </c>
      <c r="J14" s="32" t="s">
        <v>82</v>
      </c>
      <c r="K14" s="37" t="n">
        <f aca="false">SUM(A14:G14)-SUM(L14:T14)+K13</f>
        <v>3186.52</v>
      </c>
      <c r="L14" s="30"/>
      <c r="M14" s="31"/>
      <c r="N14" s="32"/>
      <c r="O14" s="32"/>
      <c r="P14" s="32"/>
      <c r="Q14" s="31"/>
      <c r="R14" s="31"/>
      <c r="S14" s="31"/>
      <c r="T14" s="31"/>
    </row>
    <row r="15" customFormat="false" ht="17.15" hidden="false" customHeight="false" outlineLevel="0" collapsed="false">
      <c r="A15" s="25" t="n">
        <v>30</v>
      </c>
      <c r="B15" s="25"/>
      <c r="C15" s="25"/>
      <c r="D15" s="25"/>
      <c r="E15" s="25"/>
      <c r="F15" s="25"/>
      <c r="G15" s="25"/>
      <c r="H15" s="73" t="n">
        <v>43105</v>
      </c>
      <c r="I15" s="74" t="s">
        <v>83</v>
      </c>
      <c r="J15" s="32" t="s">
        <v>84</v>
      </c>
      <c r="K15" s="37" t="n">
        <f aca="false">SUM(A15:G15)-SUM(L15:T15)+K14</f>
        <v>3216.52</v>
      </c>
      <c r="L15" s="30"/>
      <c r="M15" s="31"/>
      <c r="N15" s="32"/>
      <c r="O15" s="32"/>
      <c r="P15" s="32"/>
      <c r="Q15" s="31"/>
      <c r="R15" s="31"/>
      <c r="S15" s="31"/>
      <c r="T15" s="31"/>
    </row>
    <row r="16" customFormat="false" ht="15" hidden="false" customHeight="false" outlineLevel="0" collapsed="false">
      <c r="A16" s="25"/>
      <c r="B16" s="25"/>
      <c r="C16" s="25"/>
      <c r="D16" s="25"/>
      <c r="E16" s="25"/>
      <c r="F16" s="25"/>
      <c r="G16" s="25"/>
      <c r="H16" s="73"/>
      <c r="I16" s="75"/>
      <c r="J16" s="32"/>
      <c r="K16" s="37" t="n">
        <f aca="false">SUM(A16:G16)-SUM(L16:T16)+K15</f>
        <v>3216.52</v>
      </c>
      <c r="L16" s="30"/>
      <c r="M16" s="31"/>
      <c r="N16" s="32"/>
      <c r="O16" s="32"/>
      <c r="P16" s="32"/>
      <c r="Q16" s="31"/>
      <c r="R16" s="31"/>
      <c r="S16" s="31"/>
      <c r="T16" s="31"/>
    </row>
    <row r="17" customFormat="false" ht="15" hidden="false" customHeight="false" outlineLevel="0" collapsed="false">
      <c r="A17" s="25"/>
      <c r="B17" s="25"/>
      <c r="C17" s="25"/>
      <c r="D17" s="25"/>
      <c r="E17" s="25"/>
      <c r="F17" s="25"/>
      <c r="G17" s="25"/>
      <c r="H17" s="73"/>
      <c r="I17" s="75"/>
      <c r="J17" s="32"/>
      <c r="K17" s="37" t="n">
        <f aca="false">SUM(A17:G17)-SUM(L17:T17)+K16</f>
        <v>3216.52</v>
      </c>
      <c r="L17" s="30"/>
      <c r="M17" s="31"/>
      <c r="N17" s="32"/>
      <c r="O17" s="32"/>
      <c r="P17" s="32"/>
      <c r="Q17" s="31"/>
      <c r="R17" s="31"/>
      <c r="S17" s="31"/>
      <c r="T17" s="31"/>
    </row>
    <row r="18" customFormat="false" ht="15" hidden="false" customHeight="false" outlineLevel="0" collapsed="false">
      <c r="A18" s="25"/>
      <c r="B18" s="25"/>
      <c r="C18" s="25"/>
      <c r="D18" s="25"/>
      <c r="E18" s="25"/>
      <c r="F18" s="25"/>
      <c r="G18" s="25"/>
      <c r="H18" s="73"/>
      <c r="I18" s="75"/>
      <c r="J18" s="32"/>
      <c r="K18" s="37" t="n">
        <f aca="false">SUM(A18:G18)-SUM(L18:T18)+K17</f>
        <v>3216.52</v>
      </c>
      <c r="L18" s="30"/>
      <c r="M18" s="31"/>
      <c r="N18" s="32"/>
      <c r="O18" s="32"/>
      <c r="P18" s="32"/>
      <c r="Q18" s="31"/>
      <c r="R18" s="31"/>
      <c r="S18" s="31"/>
      <c r="T18" s="31"/>
    </row>
    <row r="19" customFormat="false" ht="15" hidden="false" customHeight="false" outlineLevel="0" collapsed="false">
      <c r="A19" s="25"/>
      <c r="B19" s="25"/>
      <c r="C19" s="25"/>
      <c r="D19" s="25"/>
      <c r="E19" s="25"/>
      <c r="F19" s="25"/>
      <c r="G19" s="25"/>
      <c r="H19" s="73"/>
      <c r="I19" s="75"/>
      <c r="J19" s="32"/>
      <c r="K19" s="37" t="n">
        <f aca="false">SUM(A19:G19)-SUM(L19:T19)+K18</f>
        <v>3216.52</v>
      </c>
      <c r="L19" s="30"/>
      <c r="M19" s="31"/>
      <c r="N19" s="32"/>
      <c r="O19" s="32"/>
      <c r="P19" s="32"/>
      <c r="Q19" s="31"/>
      <c r="R19" s="31"/>
      <c r="S19" s="31"/>
      <c r="T19" s="31"/>
    </row>
    <row r="20" customFormat="false" ht="15" hidden="false" customHeight="false" outlineLevel="0" collapsed="false">
      <c r="A20" s="25"/>
      <c r="B20" s="25"/>
      <c r="C20" s="25"/>
      <c r="D20" s="25"/>
      <c r="E20" s="25"/>
      <c r="F20" s="25"/>
      <c r="G20" s="25"/>
      <c r="H20" s="73"/>
      <c r="I20" s="75"/>
      <c r="J20" s="32"/>
      <c r="K20" s="37" t="n">
        <f aca="false">SUM(A20:G20)-SUM(L20:T20)+K19</f>
        <v>3216.52</v>
      </c>
      <c r="L20" s="30"/>
      <c r="M20" s="31"/>
      <c r="N20" s="32"/>
      <c r="O20" s="32"/>
      <c r="P20" s="32"/>
      <c r="Q20" s="31"/>
      <c r="R20" s="31"/>
      <c r="S20" s="31"/>
      <c r="T20" s="31"/>
    </row>
    <row r="21" customFormat="false" ht="15" hidden="false" customHeight="false" outlineLevel="0" collapsed="false">
      <c r="A21" s="25"/>
      <c r="B21" s="25"/>
      <c r="C21" s="25"/>
      <c r="D21" s="25"/>
      <c r="E21" s="25"/>
      <c r="F21" s="25"/>
      <c r="G21" s="25"/>
      <c r="H21" s="73"/>
      <c r="I21" s="75"/>
      <c r="J21" s="32"/>
      <c r="K21" s="37" t="n">
        <f aca="false">SUM(A21:G21)-SUM(L21:T21)+K20</f>
        <v>3216.52</v>
      </c>
      <c r="L21" s="30"/>
      <c r="M21" s="31"/>
      <c r="N21" s="32"/>
      <c r="O21" s="32"/>
      <c r="P21" s="32"/>
      <c r="Q21" s="31"/>
      <c r="R21" s="31"/>
      <c r="S21" s="31"/>
      <c r="T21" s="31"/>
    </row>
    <row r="22" customFormat="false" ht="15" hidden="false" customHeight="false" outlineLevel="0" collapsed="false">
      <c r="A22" s="25"/>
      <c r="B22" s="25"/>
      <c r="C22" s="25"/>
      <c r="D22" s="25"/>
      <c r="E22" s="25"/>
      <c r="F22" s="25"/>
      <c r="G22" s="25"/>
      <c r="H22" s="73"/>
      <c r="I22" s="75"/>
      <c r="J22" s="32"/>
      <c r="K22" s="37" t="n">
        <f aca="false">SUM(A22:G22)-SUM(L22:T22)+K21</f>
        <v>3216.52</v>
      </c>
      <c r="L22" s="30"/>
      <c r="M22" s="31"/>
      <c r="N22" s="32"/>
      <c r="O22" s="32"/>
      <c r="P22" s="32"/>
      <c r="Q22" s="31"/>
      <c r="R22" s="31"/>
      <c r="S22" s="31"/>
      <c r="T22" s="31"/>
    </row>
    <row r="23" customFormat="false" ht="15" hidden="false" customHeight="false" outlineLevel="0" collapsed="false">
      <c r="A23" s="25"/>
      <c r="B23" s="25"/>
      <c r="C23" s="25"/>
      <c r="D23" s="25"/>
      <c r="E23" s="25"/>
      <c r="F23" s="25"/>
      <c r="G23" s="25"/>
      <c r="H23" s="73"/>
      <c r="I23" s="75"/>
      <c r="J23" s="32"/>
      <c r="K23" s="37" t="n">
        <f aca="false">SUM(A23:G23)-SUM(L23:T23)+K22</f>
        <v>3216.52</v>
      </c>
      <c r="L23" s="30"/>
      <c r="M23" s="31"/>
      <c r="N23" s="32"/>
      <c r="O23" s="32"/>
      <c r="P23" s="32"/>
      <c r="Q23" s="31"/>
      <c r="R23" s="31"/>
      <c r="S23" s="31"/>
      <c r="T23" s="31"/>
    </row>
    <row r="24" customFormat="false" ht="15" hidden="false" customHeight="false" outlineLevel="0" collapsed="false">
      <c r="A24" s="25"/>
      <c r="B24" s="25"/>
      <c r="C24" s="25"/>
      <c r="D24" s="25"/>
      <c r="E24" s="25"/>
      <c r="F24" s="25"/>
      <c r="G24" s="25"/>
      <c r="H24" s="73"/>
      <c r="I24" s="75"/>
      <c r="J24" s="32"/>
      <c r="K24" s="37" t="n">
        <f aca="false">SUM(A24:G24)-SUM(L24:T24)+K23</f>
        <v>3216.52</v>
      </c>
      <c r="L24" s="30"/>
      <c r="M24" s="31"/>
      <c r="N24" s="32"/>
      <c r="O24" s="32"/>
      <c r="P24" s="32"/>
      <c r="Q24" s="31"/>
      <c r="R24" s="31"/>
      <c r="S24" s="31"/>
      <c r="T24" s="31"/>
    </row>
    <row r="25" customFormat="false" ht="15" hidden="false" customHeight="false" outlineLevel="0" collapsed="false">
      <c r="A25" s="25"/>
      <c r="B25" s="25"/>
      <c r="C25" s="25"/>
      <c r="D25" s="25"/>
      <c r="E25" s="25"/>
      <c r="F25" s="25"/>
      <c r="G25" s="25"/>
      <c r="H25" s="73"/>
      <c r="I25" s="75"/>
      <c r="J25" s="32"/>
      <c r="K25" s="37" t="n">
        <f aca="false">SUM(A25:G25)-SUM(L25:T25)+K24</f>
        <v>3216.52</v>
      </c>
      <c r="L25" s="30"/>
      <c r="M25" s="31"/>
      <c r="N25" s="32"/>
      <c r="O25" s="32"/>
      <c r="P25" s="32"/>
      <c r="Q25" s="31"/>
      <c r="R25" s="31"/>
      <c r="S25" s="31"/>
      <c r="T25" s="31"/>
    </row>
    <row r="26" customFormat="false" ht="15" hidden="false" customHeight="false" outlineLevel="0" collapsed="false">
      <c r="A26" s="25"/>
      <c r="B26" s="25"/>
      <c r="C26" s="25"/>
      <c r="D26" s="25"/>
      <c r="E26" s="25"/>
      <c r="F26" s="25"/>
      <c r="G26" s="25"/>
      <c r="H26" s="73"/>
      <c r="I26" s="75"/>
      <c r="J26" s="32"/>
      <c r="K26" s="37" t="n">
        <f aca="false">SUM(A26:G26)-SUM(L26:T26)+K25</f>
        <v>3216.52</v>
      </c>
      <c r="L26" s="30"/>
      <c r="M26" s="31"/>
      <c r="N26" s="32"/>
      <c r="O26" s="32"/>
      <c r="P26" s="32"/>
      <c r="Q26" s="31"/>
      <c r="R26" s="31"/>
      <c r="S26" s="31"/>
      <c r="T26" s="31"/>
    </row>
    <row r="27" customFormat="false" ht="15" hidden="false" customHeight="false" outlineLevel="0" collapsed="false">
      <c r="A27" s="25"/>
      <c r="B27" s="25"/>
      <c r="C27" s="25"/>
      <c r="D27" s="25"/>
      <c r="E27" s="25"/>
      <c r="F27" s="25"/>
      <c r="G27" s="25"/>
      <c r="H27" s="73"/>
      <c r="I27" s="75"/>
      <c r="J27" s="32"/>
      <c r="K27" s="37" t="n">
        <f aca="false">SUM(A27:G27)-SUM(L27:T27)+K26</f>
        <v>3216.52</v>
      </c>
      <c r="L27" s="30"/>
      <c r="M27" s="31"/>
      <c r="N27" s="32"/>
      <c r="O27" s="32"/>
      <c r="P27" s="32"/>
      <c r="Q27" s="31"/>
      <c r="R27" s="31"/>
      <c r="S27" s="31"/>
      <c r="T27" s="31"/>
    </row>
    <row r="28" customFormat="false" ht="15" hidden="false" customHeight="false" outlineLevel="0" collapsed="false">
      <c r="A28" s="25"/>
      <c r="B28" s="25"/>
      <c r="C28" s="25"/>
      <c r="D28" s="25"/>
      <c r="E28" s="25"/>
      <c r="F28" s="25"/>
      <c r="G28" s="25"/>
      <c r="H28" s="73"/>
      <c r="I28" s="75"/>
      <c r="J28" s="32"/>
      <c r="K28" s="37" t="n">
        <f aca="false">SUM(A28:G28)-SUM(L28:T28)+K27</f>
        <v>3216.52</v>
      </c>
      <c r="L28" s="30"/>
      <c r="M28" s="31"/>
      <c r="N28" s="32"/>
      <c r="O28" s="32"/>
      <c r="P28" s="32"/>
      <c r="Q28" s="31"/>
      <c r="R28" s="31"/>
      <c r="S28" s="31"/>
      <c r="T28" s="31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  <c r="H29" s="73"/>
      <c r="I29" s="75"/>
      <c r="J29" s="32"/>
      <c r="K29" s="37" t="n">
        <f aca="false">SUM(A29:G29)-SUM(L29:T29)+K28</f>
        <v>3216.52</v>
      </c>
      <c r="L29" s="30"/>
      <c r="M29" s="31"/>
      <c r="N29" s="32"/>
      <c r="O29" s="32"/>
      <c r="P29" s="32"/>
      <c r="Q29" s="31"/>
      <c r="R29" s="31"/>
      <c r="S29" s="31"/>
      <c r="T29" s="31"/>
    </row>
    <row r="30" customFormat="false" ht="15" hidden="false" customHeight="false" outlineLevel="0" collapsed="false">
      <c r="A30" s="25"/>
      <c r="B30" s="25"/>
      <c r="C30" s="25"/>
      <c r="D30" s="25"/>
      <c r="E30" s="25"/>
      <c r="F30" s="25"/>
      <c r="G30" s="25"/>
      <c r="H30" s="73"/>
      <c r="I30" s="75"/>
      <c r="J30" s="32"/>
      <c r="K30" s="37" t="n">
        <f aca="false">SUM(A30:G30)-SUM(L30:T30)+K29</f>
        <v>3216.52</v>
      </c>
      <c r="L30" s="30"/>
      <c r="M30" s="31"/>
      <c r="N30" s="32"/>
      <c r="O30" s="32"/>
      <c r="P30" s="32"/>
      <c r="Q30" s="31"/>
      <c r="R30" s="31"/>
      <c r="S30" s="31"/>
      <c r="T30" s="31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73"/>
      <c r="I31" s="75"/>
      <c r="J31" s="32"/>
      <c r="K31" s="37" t="n">
        <f aca="false">SUM(A31:G31)-SUM(L31:T31)+K30</f>
        <v>3216.52</v>
      </c>
      <c r="L31" s="30"/>
      <c r="M31" s="31"/>
      <c r="N31" s="32"/>
      <c r="O31" s="32"/>
      <c r="P31" s="32"/>
      <c r="Q31" s="31"/>
      <c r="R31" s="31"/>
      <c r="S31" s="31"/>
      <c r="T31" s="31"/>
    </row>
    <row r="32" customFormat="false" ht="15" hidden="false" customHeight="false" outlineLevel="0" collapsed="false">
      <c r="A32" s="25"/>
      <c r="B32" s="25"/>
      <c r="C32" s="25"/>
      <c r="D32" s="25"/>
      <c r="E32" s="25"/>
      <c r="F32" s="25"/>
      <c r="G32" s="25"/>
      <c r="H32" s="73"/>
      <c r="I32" s="75"/>
      <c r="J32" s="32"/>
      <c r="K32" s="37" t="n">
        <f aca="false">SUM(A32:G32)-SUM(L32:T32)+K31</f>
        <v>3216.52</v>
      </c>
      <c r="L32" s="30"/>
      <c r="M32" s="31"/>
      <c r="N32" s="32"/>
      <c r="O32" s="32"/>
      <c r="P32" s="32"/>
      <c r="Q32" s="31"/>
      <c r="R32" s="31"/>
      <c r="S32" s="31"/>
      <c r="T32" s="31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  <c r="G33" s="25"/>
      <c r="H33" s="73"/>
      <c r="I33" s="75"/>
      <c r="J33" s="32"/>
      <c r="K33" s="37" t="n">
        <f aca="false">SUM(A33:G33)-SUM(L33:T33)+K32</f>
        <v>3216.52</v>
      </c>
      <c r="L33" s="30"/>
      <c r="M33" s="31"/>
      <c r="N33" s="32"/>
      <c r="O33" s="32"/>
      <c r="P33" s="32"/>
      <c r="Q33" s="31"/>
      <c r="R33" s="31"/>
      <c r="S33" s="31"/>
      <c r="T33" s="31"/>
    </row>
    <row r="34" customFormat="false" ht="15" hidden="false" customHeight="false" outlineLevel="0" collapsed="false">
      <c r="A34" s="0" t="n">
        <f aca="false">SUM(A5:A33)</f>
        <v>1130</v>
      </c>
      <c r="B34" s="0" t="n">
        <f aca="false">SUM(B5:B33)</f>
        <v>0</v>
      </c>
      <c r="C34" s="0" t="n">
        <f aca="false">SUM(C5:C33)</f>
        <v>632</v>
      </c>
      <c r="D34" s="0" t="n">
        <f aca="false">SUM(D5:D33)</f>
        <v>0</v>
      </c>
      <c r="E34" s="0" t="n">
        <f aca="false">SUM(E5:E33)</f>
        <v>8</v>
      </c>
      <c r="F34" s="0" t="n">
        <f aca="false">SUM(F5:F33)</f>
        <v>0</v>
      </c>
      <c r="G34" s="0" t="n">
        <f aca="false">SUM(G5:G33)</f>
        <v>0</v>
      </c>
      <c r="H34" s="61"/>
      <c r="I34" s="77"/>
      <c r="L34" s="0" t="n">
        <f aca="false">SUM(L5:L33)</f>
        <v>0</v>
      </c>
      <c r="M34" s="0" t="n">
        <f aca="false">SUM(M5:M33)</f>
        <v>0</v>
      </c>
      <c r="N34" s="0" t="n">
        <f aca="false">SUM(N5:N33)</f>
        <v>0</v>
      </c>
      <c r="O34" s="0" t="n">
        <f aca="false">SUM(O5:O33)</f>
        <v>0</v>
      </c>
      <c r="P34" s="0" t="n">
        <f aca="false">SUM(P5:P33)</f>
        <v>0</v>
      </c>
      <c r="Q34" s="0" t="n">
        <f aca="false">SUM(Q5:Q33)</f>
        <v>0</v>
      </c>
      <c r="R34" s="0" t="n">
        <f aca="false">SUM(R5:R33)</f>
        <v>832</v>
      </c>
      <c r="S34" s="0" t="n">
        <f aca="false">SUM(S5:S33)</f>
        <v>0</v>
      </c>
      <c r="T34" s="0" t="n">
        <f aca="false">SUM(T5:T33)</f>
        <v>11.99</v>
      </c>
    </row>
  </sheetData>
  <mergeCells count="1">
    <mergeCell ref="N2:P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773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2020-01-12T22:24:10Z</dcterms:created>
  <dc:creator>Test Test1</dc:creator>
  <dc:description/>
  <dc:language>fr-FR</dc:language>
  <cp:lastModifiedBy/>
  <dcterms:modified xsi:type="dcterms:W3CDTF">2022-01-25T12:59:08Z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